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E:\SF Hub\STEP\Apel selectie IMM-uri 2025\2026\"/>
    </mc:Choice>
  </mc:AlternateContent>
  <xr:revisionPtr revIDLastSave="0" documentId="13_ncr:1_{ED23394C-7DE2-41EB-BC90-A2472EB29CB2}" xr6:coauthVersionLast="47" xr6:coauthVersionMax="47" xr10:uidLastSave="{00000000-0000-0000-0000-000000000000}"/>
  <bookViews>
    <workbookView xWindow="-110" yWindow="-110" windowWidth="38620" windowHeight="21100" tabRatio="990" activeTab="2" xr2:uid="{00000000-000D-0000-FFFF-FFFF00000000}"/>
  </bookViews>
  <sheets>
    <sheet name="Introducere" sheetId="1" r:id="rId1"/>
    <sheet name="Matrice Corelare Buget cu Deviz" sheetId="45" r:id="rId2"/>
    <sheet name="Buget Partener" sheetId="11" r:id="rId3"/>
    <sheet name="AF - Partener" sheetId="33" r:id="rId4"/>
    <sheet name="AE" sheetId="4" r:id="rId5"/>
  </sheets>
  <externalReferences>
    <externalReference r:id="rId6"/>
  </externalReferences>
  <definedNames>
    <definedName name="_xlnm.Print_Area" localSheetId="2">'Buget Partener'!$A$122:$H$131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6" i="11" l="1"/>
  <c r="B124" i="33"/>
  <c r="E119" i="33"/>
  <c r="F119" i="33"/>
  <c r="G119" i="33"/>
  <c r="I119" i="33"/>
  <c r="H119" i="33"/>
  <c r="J119" i="33"/>
  <c r="K119" i="33"/>
  <c r="L119" i="33"/>
  <c r="M119" i="33"/>
  <c r="B116" i="33"/>
  <c r="H59" i="11"/>
  <c r="AF66" i="33"/>
  <c r="C115" i="11"/>
  <c r="C130" i="11" l="1"/>
  <c r="C136" i="11" l="1"/>
  <c r="E136" i="11" l="1"/>
  <c r="C139" i="11"/>
  <c r="D139" i="11" s="1"/>
  <c r="C138" i="11"/>
  <c r="D138" i="11" s="1"/>
  <c r="C137" i="11"/>
  <c r="D137" i="11" s="1"/>
  <c r="E139" i="11"/>
  <c r="E138" i="11"/>
  <c r="E137" i="11"/>
  <c r="D136" i="11" l="1"/>
  <c r="G127" i="11" l="1"/>
  <c r="I28" i="11" l="1"/>
  <c r="F28" i="11"/>
  <c r="I27" i="11"/>
  <c r="F27" i="11"/>
  <c r="I26" i="11"/>
  <c r="F26" i="11"/>
  <c r="I25" i="11"/>
  <c r="F25" i="11"/>
  <c r="O24" i="11"/>
  <c r="N24" i="11"/>
  <c r="M24" i="11"/>
  <c r="L24" i="11"/>
  <c r="K24" i="11"/>
  <c r="H24" i="11"/>
  <c r="G24" i="11"/>
  <c r="E24" i="11"/>
  <c r="D24" i="11"/>
  <c r="C25" i="11" l="1"/>
  <c r="P25" i="11" s="1"/>
  <c r="C28" i="11"/>
  <c r="P28" i="11" s="1"/>
  <c r="C27" i="11"/>
  <c r="P27" i="11" s="1"/>
  <c r="F24" i="11"/>
  <c r="C26" i="11"/>
  <c r="P26" i="11" s="1"/>
  <c r="I24" i="11"/>
  <c r="A16" i="45"/>
  <c r="A17" i="45" s="1"/>
  <c r="A18" i="45" s="1"/>
  <c r="A19" i="45" s="1"/>
  <c r="A20" i="45" s="1"/>
  <c r="A21" i="45" s="1"/>
  <c r="A22" i="45" s="1"/>
  <c r="A23" i="45" s="1"/>
  <c r="A24" i="45" s="1"/>
  <c r="A25" i="45" s="1"/>
  <c r="A26" i="45" s="1"/>
  <c r="A27" i="45" s="1"/>
  <c r="A28" i="45" s="1"/>
  <c r="A29" i="45" s="1"/>
  <c r="A30" i="45" s="1"/>
  <c r="A31" i="45" s="1"/>
  <c r="A32" i="45" s="1"/>
  <c r="A33" i="45" s="1"/>
  <c r="A34" i="45" s="1"/>
  <c r="A35" i="45" s="1"/>
  <c r="A36" i="45" s="1"/>
  <c r="A37" i="45" s="1"/>
  <c r="A38" i="45" s="1"/>
  <c r="A4" i="45"/>
  <c r="A5" i="45" s="1"/>
  <c r="A6" i="45" s="1"/>
  <c r="A7" i="45" s="1"/>
  <c r="A8" i="45" s="1"/>
  <c r="A9" i="45" s="1"/>
  <c r="A10" i="45" s="1"/>
  <c r="A11" i="45" s="1"/>
  <c r="A12" i="45" s="1"/>
  <c r="C24" i="11" l="1"/>
  <c r="P24" i="11" s="1"/>
  <c r="D102" i="33" l="1"/>
  <c r="E102" i="33"/>
  <c r="F102" i="33"/>
  <c r="G102" i="33"/>
  <c r="C102" i="33"/>
  <c r="C129" i="11"/>
  <c r="H128" i="11"/>
  <c r="G128" i="11"/>
  <c r="F128" i="11"/>
  <c r="E128" i="11"/>
  <c r="D128" i="11"/>
  <c r="H127" i="11"/>
  <c r="H131" i="11" s="1"/>
  <c r="F127" i="11"/>
  <c r="F131" i="11" s="1"/>
  <c r="E90" i="33" s="1"/>
  <c r="E127" i="11"/>
  <c r="E131" i="11" s="1"/>
  <c r="D90" i="33" s="1"/>
  <c r="H126" i="11"/>
  <c r="G126" i="11"/>
  <c r="F126" i="11"/>
  <c r="E126" i="11"/>
  <c r="D126" i="11"/>
  <c r="O112" i="11"/>
  <c r="N112" i="11"/>
  <c r="M112" i="11"/>
  <c r="L112" i="11"/>
  <c r="K112" i="11"/>
  <c r="I111" i="11"/>
  <c r="F111" i="11"/>
  <c r="I110" i="11"/>
  <c r="F110" i="11"/>
  <c r="I109" i="11"/>
  <c r="F109" i="11"/>
  <c r="I108" i="11"/>
  <c r="F108" i="11"/>
  <c r="I107" i="11"/>
  <c r="F107" i="11"/>
  <c r="O105" i="11"/>
  <c r="N105" i="11"/>
  <c r="M105" i="11"/>
  <c r="L105" i="11"/>
  <c r="K105" i="11"/>
  <c r="I104" i="11"/>
  <c r="F104" i="11"/>
  <c r="F105" i="11" s="1"/>
  <c r="O102" i="11"/>
  <c r="N102" i="11"/>
  <c r="M102" i="11"/>
  <c r="L102" i="11"/>
  <c r="K102" i="11"/>
  <c r="I101" i="11"/>
  <c r="I102" i="11" s="1"/>
  <c r="F101" i="11"/>
  <c r="F102" i="11" s="1"/>
  <c r="O99" i="11"/>
  <c r="N99" i="11"/>
  <c r="M99" i="11"/>
  <c r="L99" i="11"/>
  <c r="K99" i="11"/>
  <c r="I98" i="11"/>
  <c r="F98" i="11"/>
  <c r="I97" i="11"/>
  <c r="F97" i="11"/>
  <c r="I96" i="11"/>
  <c r="F96" i="11"/>
  <c r="I95" i="11"/>
  <c r="F95" i="11"/>
  <c r="O93" i="11"/>
  <c r="N93" i="11"/>
  <c r="M93" i="11"/>
  <c r="L93" i="11"/>
  <c r="K93" i="11"/>
  <c r="I92" i="11"/>
  <c r="F92" i="11"/>
  <c r="I91" i="11"/>
  <c r="F91" i="11"/>
  <c r="I87" i="11"/>
  <c r="F87" i="11"/>
  <c r="I86" i="11"/>
  <c r="F86" i="11"/>
  <c r="O85" i="11"/>
  <c r="N85" i="11"/>
  <c r="M85" i="11"/>
  <c r="L85" i="11"/>
  <c r="K85" i="11"/>
  <c r="H85" i="11"/>
  <c r="G85" i="11"/>
  <c r="E85" i="11"/>
  <c r="D85" i="11"/>
  <c r="I84" i="11"/>
  <c r="F84" i="11"/>
  <c r="I83" i="11"/>
  <c r="F83" i="11"/>
  <c r="I82" i="11"/>
  <c r="F82" i="11"/>
  <c r="I81" i="11"/>
  <c r="F81" i="11"/>
  <c r="O80" i="11"/>
  <c r="N80" i="11"/>
  <c r="M80" i="11"/>
  <c r="L80" i="11"/>
  <c r="K80" i="11"/>
  <c r="H80" i="11"/>
  <c r="G80" i="11"/>
  <c r="E80" i="11"/>
  <c r="D80" i="11"/>
  <c r="I79" i="11"/>
  <c r="F79" i="11"/>
  <c r="I78" i="11"/>
  <c r="F78" i="11"/>
  <c r="I77" i="11"/>
  <c r="F77" i="11"/>
  <c r="I76" i="11"/>
  <c r="F76" i="11"/>
  <c r="O75" i="11"/>
  <c r="N75" i="11"/>
  <c r="M75" i="11"/>
  <c r="L75" i="11"/>
  <c r="K75" i="11"/>
  <c r="H75" i="11"/>
  <c r="G75" i="11"/>
  <c r="E75" i="11"/>
  <c r="D75" i="11"/>
  <c r="I74" i="11"/>
  <c r="F74" i="11"/>
  <c r="I73" i="11"/>
  <c r="F73" i="11"/>
  <c r="I72" i="11"/>
  <c r="F72" i="11"/>
  <c r="I71" i="11"/>
  <c r="F71" i="11"/>
  <c r="I70" i="11"/>
  <c r="F70" i="11"/>
  <c r="I69" i="11"/>
  <c r="F69" i="11"/>
  <c r="I68" i="11"/>
  <c r="F68" i="11"/>
  <c r="O67" i="11"/>
  <c r="N67" i="11"/>
  <c r="M67" i="11"/>
  <c r="L67" i="11"/>
  <c r="K67" i="11"/>
  <c r="H67" i="11"/>
  <c r="G67" i="11"/>
  <c r="E67" i="11"/>
  <c r="D67" i="11"/>
  <c r="I66" i="11"/>
  <c r="F66" i="11"/>
  <c r="I65" i="11"/>
  <c r="F65" i="11"/>
  <c r="I64" i="11"/>
  <c r="F64" i="11"/>
  <c r="I63" i="11"/>
  <c r="F63" i="11"/>
  <c r="I62" i="11"/>
  <c r="F62" i="11"/>
  <c r="I61" i="11"/>
  <c r="F61" i="11"/>
  <c r="I60" i="11"/>
  <c r="F60" i="11"/>
  <c r="O59" i="11"/>
  <c r="N59" i="11"/>
  <c r="M59" i="11"/>
  <c r="L59" i="11"/>
  <c r="K59" i="11"/>
  <c r="G59" i="11"/>
  <c r="E59" i="11"/>
  <c r="D59" i="11"/>
  <c r="P58" i="11"/>
  <c r="P55" i="11"/>
  <c r="I53" i="11"/>
  <c r="F53" i="11"/>
  <c r="C53" i="11" s="1"/>
  <c r="P53" i="11" s="1"/>
  <c r="I52" i="11"/>
  <c r="F52" i="11"/>
  <c r="I51" i="11"/>
  <c r="F51" i="11"/>
  <c r="I50" i="11"/>
  <c r="F50" i="11"/>
  <c r="I49" i="11"/>
  <c r="F49" i="11"/>
  <c r="I48" i="11"/>
  <c r="F48" i="11"/>
  <c r="O47" i="11"/>
  <c r="N47" i="11"/>
  <c r="M47" i="11"/>
  <c r="L47" i="11"/>
  <c r="K47" i="11"/>
  <c r="H47" i="11"/>
  <c r="G47" i="11"/>
  <c r="E47" i="11"/>
  <c r="D47" i="11"/>
  <c r="I46" i="11"/>
  <c r="F46" i="11"/>
  <c r="I45" i="11"/>
  <c r="F45" i="11"/>
  <c r="O44" i="11"/>
  <c r="N44" i="11"/>
  <c r="M44" i="11"/>
  <c r="L44" i="11"/>
  <c r="K44" i="11"/>
  <c r="H44" i="11"/>
  <c r="G44" i="11"/>
  <c r="E44" i="11"/>
  <c r="D44" i="11"/>
  <c r="P43" i="11"/>
  <c r="O42" i="11"/>
  <c r="N42" i="11"/>
  <c r="M42" i="11"/>
  <c r="L42" i="11"/>
  <c r="K42" i="11"/>
  <c r="I41" i="11"/>
  <c r="F41" i="11"/>
  <c r="I40" i="11"/>
  <c r="F40" i="11"/>
  <c r="I39" i="11"/>
  <c r="F39" i="11"/>
  <c r="I38" i="11"/>
  <c r="F38" i="11"/>
  <c r="I37" i="11"/>
  <c r="F37" i="11"/>
  <c r="I36" i="11"/>
  <c r="F36" i="11"/>
  <c r="C36" i="11" s="1"/>
  <c r="P36" i="11" s="1"/>
  <c r="I35" i="11"/>
  <c r="F35" i="11"/>
  <c r="I34" i="11"/>
  <c r="F34" i="11"/>
  <c r="P33" i="11"/>
  <c r="I31" i="11"/>
  <c r="F31" i="11"/>
  <c r="I30" i="11"/>
  <c r="F30" i="11"/>
  <c r="O29" i="11"/>
  <c r="N29" i="11"/>
  <c r="M29" i="11"/>
  <c r="L29" i="11"/>
  <c r="K29" i="11"/>
  <c r="H29" i="11"/>
  <c r="G29" i="11"/>
  <c r="E29" i="11"/>
  <c r="D29" i="11"/>
  <c r="I23" i="11"/>
  <c r="F23" i="11"/>
  <c r="I22" i="11"/>
  <c r="F22" i="11"/>
  <c r="I21" i="11"/>
  <c r="F21" i="11"/>
  <c r="I20" i="11"/>
  <c r="F20" i="11"/>
  <c r="I19" i="11"/>
  <c r="F19" i="11"/>
  <c r="I18" i="11"/>
  <c r="F18" i="11"/>
  <c r="O17" i="11"/>
  <c r="N17" i="11"/>
  <c r="M17" i="11"/>
  <c r="L17" i="11"/>
  <c r="K17" i="11"/>
  <c r="H17" i="11"/>
  <c r="G17" i="11"/>
  <c r="E17" i="11"/>
  <c r="D17" i="11"/>
  <c r="P16" i="11"/>
  <c r="O15" i="11"/>
  <c r="N15" i="11"/>
  <c r="M15" i="11"/>
  <c r="L15" i="11"/>
  <c r="K15" i="11"/>
  <c r="I14" i="11"/>
  <c r="I15" i="11" s="1"/>
  <c r="F14" i="11"/>
  <c r="F15" i="11" s="1"/>
  <c r="C14" i="11"/>
  <c r="P14" i="11" s="1"/>
  <c r="P13" i="11"/>
  <c r="O12" i="11"/>
  <c r="N12" i="11"/>
  <c r="M12" i="11"/>
  <c r="L12" i="11"/>
  <c r="K12" i="11"/>
  <c r="I11" i="11"/>
  <c r="F11" i="11"/>
  <c r="I10" i="11"/>
  <c r="F10" i="11"/>
  <c r="I9" i="11"/>
  <c r="F9" i="11"/>
  <c r="C21" i="11" l="1"/>
  <c r="P21" i="11" s="1"/>
  <c r="C37" i="11"/>
  <c r="P37" i="11" s="1"/>
  <c r="C72" i="11"/>
  <c r="P72" i="11" s="1"/>
  <c r="C50" i="11"/>
  <c r="P50" i="11" s="1"/>
  <c r="C38" i="11"/>
  <c r="P38" i="11" s="1"/>
  <c r="C70" i="11"/>
  <c r="P70" i="11" s="1"/>
  <c r="C51" i="11"/>
  <c r="P51" i="11" s="1"/>
  <c r="F67" i="11"/>
  <c r="C104" i="11"/>
  <c r="P104" i="11" s="1"/>
  <c r="I105" i="11"/>
  <c r="K54" i="11"/>
  <c r="C40" i="11"/>
  <c r="P40" i="11" s="1"/>
  <c r="G131" i="11"/>
  <c r="F90" i="33" s="1"/>
  <c r="G90" i="33"/>
  <c r="C108" i="11"/>
  <c r="P108" i="11" s="1"/>
  <c r="F85" i="11"/>
  <c r="C81" i="11"/>
  <c r="P81" i="11" s="1"/>
  <c r="H125" i="11"/>
  <c r="C107" i="11"/>
  <c r="P107" i="11" s="1"/>
  <c r="C82" i="11"/>
  <c r="P82" i="11" s="1"/>
  <c r="C76" i="11"/>
  <c r="P76" i="11" s="1"/>
  <c r="F59" i="11"/>
  <c r="C19" i="11"/>
  <c r="P19" i="11" s="1"/>
  <c r="L32" i="11"/>
  <c r="I59" i="11"/>
  <c r="I67" i="11"/>
  <c r="C11" i="11"/>
  <c r="P11" i="11" s="1"/>
  <c r="C23" i="11"/>
  <c r="P23" i="11" s="1"/>
  <c r="C39" i="11"/>
  <c r="P39" i="11" s="1"/>
  <c r="C41" i="11"/>
  <c r="P41" i="11" s="1"/>
  <c r="C92" i="11"/>
  <c r="P92" i="11" s="1"/>
  <c r="I29" i="11"/>
  <c r="N32" i="11"/>
  <c r="C34" i="11"/>
  <c r="P34" i="11" s="1"/>
  <c r="C45" i="11"/>
  <c r="P45" i="11" s="1"/>
  <c r="L54" i="11"/>
  <c r="C61" i="11"/>
  <c r="P61" i="11" s="1"/>
  <c r="C71" i="11"/>
  <c r="P71" i="11" s="1"/>
  <c r="C73" i="11"/>
  <c r="P73" i="11" s="1"/>
  <c r="F75" i="11"/>
  <c r="C79" i="11"/>
  <c r="P79" i="11" s="1"/>
  <c r="C84" i="11"/>
  <c r="P84" i="11" s="1"/>
  <c r="C110" i="11"/>
  <c r="P110" i="11" s="1"/>
  <c r="F29" i="11"/>
  <c r="C35" i="11"/>
  <c r="P35" i="11" s="1"/>
  <c r="C46" i="11"/>
  <c r="P46" i="11" s="1"/>
  <c r="I47" i="11"/>
  <c r="I54" i="11" s="1"/>
  <c r="C64" i="11"/>
  <c r="P64" i="11" s="1"/>
  <c r="C68" i="11"/>
  <c r="P68" i="11" s="1"/>
  <c r="F80" i="11"/>
  <c r="I85" i="11"/>
  <c r="I93" i="11"/>
  <c r="C95" i="11"/>
  <c r="P95" i="11" s="1"/>
  <c r="C97" i="11"/>
  <c r="P97" i="11" s="1"/>
  <c r="C109" i="11"/>
  <c r="P109" i="11" s="1"/>
  <c r="C111" i="11"/>
  <c r="F125" i="11"/>
  <c r="I17" i="11"/>
  <c r="C30" i="11"/>
  <c r="P30" i="11" s="1"/>
  <c r="F44" i="11"/>
  <c r="C44" i="11" s="1"/>
  <c r="P44" i="11" s="1"/>
  <c r="C52" i="11"/>
  <c r="P52" i="11" s="1"/>
  <c r="C65" i="11"/>
  <c r="P65" i="11" s="1"/>
  <c r="C69" i="11"/>
  <c r="P69" i="11" s="1"/>
  <c r="I75" i="11"/>
  <c r="C102" i="11"/>
  <c r="P102" i="11" s="1"/>
  <c r="F112" i="11"/>
  <c r="C60" i="11"/>
  <c r="P60" i="11" s="1"/>
  <c r="C66" i="11"/>
  <c r="P66" i="11" s="1"/>
  <c r="C128" i="11"/>
  <c r="M54" i="11"/>
  <c r="C83" i="11"/>
  <c r="P83" i="11" s="1"/>
  <c r="C86" i="11"/>
  <c r="P86" i="11" s="1"/>
  <c r="I99" i="11"/>
  <c r="C87" i="11"/>
  <c r="P87" i="11" s="1"/>
  <c r="F99" i="11"/>
  <c r="O32" i="11"/>
  <c r="N89" i="11"/>
  <c r="C18" i="11"/>
  <c r="P18" i="11" s="1"/>
  <c r="N54" i="11"/>
  <c r="C48" i="11"/>
  <c r="P48" i="11" s="1"/>
  <c r="I80" i="11"/>
  <c r="F93" i="11"/>
  <c r="C15" i="11"/>
  <c r="P15" i="11" s="1"/>
  <c r="O54" i="11"/>
  <c r="C126" i="11"/>
  <c r="I12" i="11"/>
  <c r="C49" i="11"/>
  <c r="P49" i="11" s="1"/>
  <c r="C62" i="11"/>
  <c r="P62" i="11" s="1"/>
  <c r="L89" i="11"/>
  <c r="C105" i="11"/>
  <c r="P105" i="11" s="1"/>
  <c r="C63" i="11"/>
  <c r="P63" i="11" s="1"/>
  <c r="C98" i="11"/>
  <c r="P98" i="11" s="1"/>
  <c r="G125" i="11"/>
  <c r="K32" i="11"/>
  <c r="F42" i="11"/>
  <c r="C20" i="11"/>
  <c r="P20" i="11" s="1"/>
  <c r="M89" i="11"/>
  <c r="C77" i="11"/>
  <c r="P77" i="11" s="1"/>
  <c r="O89" i="11"/>
  <c r="M32" i="11"/>
  <c r="F47" i="11"/>
  <c r="C47" i="11" s="1"/>
  <c r="P47" i="11" s="1"/>
  <c r="C74" i="11"/>
  <c r="P74" i="11" s="1"/>
  <c r="F17" i="11"/>
  <c r="C78" i="11"/>
  <c r="P78" i="11" s="1"/>
  <c r="K89" i="11"/>
  <c r="F12" i="11"/>
  <c r="C17" i="11"/>
  <c r="P17" i="11" s="1"/>
  <c r="C10" i="11"/>
  <c r="P10" i="11" s="1"/>
  <c r="C31" i="11"/>
  <c r="P31" i="11" s="1"/>
  <c r="C22" i="11"/>
  <c r="P22" i="11" s="1"/>
  <c r="I32" i="11"/>
  <c r="F54" i="11"/>
  <c r="C54" i="11" s="1"/>
  <c r="C91" i="11"/>
  <c r="P91" i="11" s="1"/>
  <c r="C9" i="11"/>
  <c r="P9" i="11" s="1"/>
  <c r="C101" i="11"/>
  <c r="P101" i="11" s="1"/>
  <c r="I112" i="11"/>
  <c r="E125" i="11"/>
  <c r="I42" i="11"/>
  <c r="C96" i="11"/>
  <c r="C59" i="11" l="1"/>
  <c r="P59" i="11" s="1"/>
  <c r="C12" i="11"/>
  <c r="P12" i="11" s="1"/>
  <c r="C85" i="11"/>
  <c r="P85" i="11" s="1"/>
  <c r="C67" i="11"/>
  <c r="P67" i="11" s="1"/>
  <c r="C99" i="11"/>
  <c r="P99" i="11" s="1"/>
  <c r="P111" i="11"/>
  <c r="E140" i="11"/>
  <c r="E141" i="11" s="1"/>
  <c r="P54" i="11"/>
  <c r="C80" i="11"/>
  <c r="P80" i="11" s="1"/>
  <c r="F32" i="11"/>
  <c r="P96" i="11"/>
  <c r="C140" i="11"/>
  <c r="F89" i="11"/>
  <c r="C75" i="11"/>
  <c r="P75" i="11" s="1"/>
  <c r="C29" i="11"/>
  <c r="P29" i="11" s="1"/>
  <c r="C42" i="11"/>
  <c r="P42" i="11" s="1"/>
  <c r="I89" i="11"/>
  <c r="C93" i="11"/>
  <c r="P93" i="11" s="1"/>
  <c r="C32" i="11"/>
  <c r="P32" i="11" s="1"/>
  <c r="C112" i="11"/>
  <c r="P112" i="11" s="1"/>
  <c r="C89" i="11" l="1"/>
  <c r="P89" i="11" s="1"/>
  <c r="D140" i="11"/>
  <c r="D141" i="11" s="1"/>
  <c r="C141" i="11"/>
  <c r="B21" i="4"/>
  <c r="B22" i="4"/>
  <c r="B23" i="4"/>
  <c r="B24" i="4"/>
  <c r="B25" i="4"/>
  <c r="B26" i="4"/>
  <c r="B27" i="4"/>
  <c r="B28" i="4"/>
  <c r="B29" i="4"/>
  <c r="B9" i="4"/>
  <c r="B10" i="4"/>
  <c r="B11" i="4"/>
  <c r="B12" i="4"/>
  <c r="B13" i="4"/>
  <c r="B14" i="4"/>
  <c r="B15" i="4"/>
  <c r="B16" i="4"/>
  <c r="B17" i="4"/>
  <c r="B9" i="33"/>
  <c r="B10" i="33"/>
  <c r="B11" i="33"/>
  <c r="B12" i="33"/>
  <c r="B13" i="33"/>
  <c r="B14" i="33"/>
  <c r="B15" i="33"/>
  <c r="B16" i="33"/>
  <c r="B17" i="33"/>
  <c r="B18" i="33"/>
  <c r="B19" i="33"/>
  <c r="B20" i="33"/>
  <c r="B21" i="33"/>
  <c r="B22" i="33"/>
  <c r="B23" i="33"/>
  <c r="B92" i="33"/>
  <c r="B93" i="33"/>
  <c r="B91" i="33"/>
  <c r="B98" i="33"/>
  <c r="B97" i="33"/>
  <c r="D83" i="33" l="1"/>
  <c r="D41" i="33"/>
  <c r="E83" i="33"/>
  <c r="E41" i="33"/>
  <c r="F83" i="33"/>
  <c r="F41" i="33"/>
  <c r="G83" i="33"/>
  <c r="G41" i="33"/>
  <c r="H83" i="33"/>
  <c r="H41" i="33"/>
  <c r="I83" i="33"/>
  <c r="I41" i="33"/>
  <c r="J83" i="33"/>
  <c r="J41" i="33"/>
  <c r="K83" i="33"/>
  <c r="K41" i="33"/>
  <c r="L83" i="33"/>
  <c r="L41" i="33"/>
  <c r="M83" i="33"/>
  <c r="M41" i="33"/>
  <c r="N83" i="33"/>
  <c r="N41" i="33"/>
  <c r="O83" i="33"/>
  <c r="O41" i="33"/>
  <c r="P83" i="33"/>
  <c r="P41" i="33"/>
  <c r="Q83" i="33"/>
  <c r="Q41" i="33"/>
  <c r="R83" i="33"/>
  <c r="R41" i="33"/>
  <c r="S83" i="33"/>
  <c r="S41" i="33"/>
  <c r="T83" i="33"/>
  <c r="T41" i="33"/>
  <c r="U83" i="33"/>
  <c r="U41" i="33"/>
  <c r="V83" i="33"/>
  <c r="V41" i="33"/>
  <c r="W83" i="33"/>
  <c r="W41" i="33"/>
  <c r="X83" i="33"/>
  <c r="X41" i="33"/>
  <c r="Y83" i="33"/>
  <c r="Y41" i="33"/>
  <c r="Z83" i="33"/>
  <c r="Z41" i="33"/>
  <c r="AA83" i="33"/>
  <c r="AA41" i="33"/>
  <c r="AB83" i="33"/>
  <c r="AB41" i="33"/>
  <c r="AC83" i="33"/>
  <c r="AC41" i="33"/>
  <c r="AD83" i="33"/>
  <c r="AD41" i="33"/>
  <c r="AE83" i="33"/>
  <c r="AE41" i="33"/>
  <c r="AF83" i="33"/>
  <c r="AF41" i="33"/>
  <c r="C83" i="33"/>
  <c r="C41" i="33"/>
  <c r="D66" i="33"/>
  <c r="D24" i="33"/>
  <c r="E66" i="33"/>
  <c r="E24" i="33"/>
  <c r="F66" i="33"/>
  <c r="F24" i="33"/>
  <c r="G66" i="33"/>
  <c r="G24" i="33"/>
  <c r="H66" i="33"/>
  <c r="H24" i="33"/>
  <c r="I66" i="33"/>
  <c r="I24" i="33"/>
  <c r="J66" i="33"/>
  <c r="J24" i="33"/>
  <c r="K66" i="33"/>
  <c r="K24" i="33"/>
  <c r="L66" i="33"/>
  <c r="L24" i="33"/>
  <c r="M66" i="33"/>
  <c r="M24" i="33"/>
  <c r="N66" i="33"/>
  <c r="N24" i="33"/>
  <c r="O66" i="33"/>
  <c r="O24" i="33"/>
  <c r="P66" i="33"/>
  <c r="P24" i="33"/>
  <c r="Q66" i="33"/>
  <c r="Q24" i="33"/>
  <c r="R66" i="33"/>
  <c r="R84" i="33" s="1"/>
  <c r="R24" i="33"/>
  <c r="S66" i="33"/>
  <c r="S24" i="33"/>
  <c r="T66" i="33"/>
  <c r="T24" i="33"/>
  <c r="U66" i="33"/>
  <c r="U24" i="33"/>
  <c r="V66" i="33"/>
  <c r="V24" i="33"/>
  <c r="W66" i="33"/>
  <c r="W24" i="33"/>
  <c r="X66" i="33"/>
  <c r="X24" i="33"/>
  <c r="Y66" i="33"/>
  <c r="Y24" i="33"/>
  <c r="Z66" i="33"/>
  <c r="Z24" i="33"/>
  <c r="AA66" i="33"/>
  <c r="AA24" i="33"/>
  <c r="AB66" i="33"/>
  <c r="AB24" i="33"/>
  <c r="AC66" i="33"/>
  <c r="AC24" i="33"/>
  <c r="AD66" i="33"/>
  <c r="AD24" i="33"/>
  <c r="AE66" i="33"/>
  <c r="AE24" i="33"/>
  <c r="AF24" i="33"/>
  <c r="C66" i="33"/>
  <c r="C24" i="33"/>
  <c r="C42" i="33" s="1"/>
  <c r="C117" i="33"/>
  <c r="D117" i="33"/>
  <c r="E117" i="33"/>
  <c r="F117" i="33"/>
  <c r="G117" i="33"/>
  <c r="H117" i="33"/>
  <c r="I117" i="33"/>
  <c r="J117" i="33"/>
  <c r="K117" i="33"/>
  <c r="L117" i="33"/>
  <c r="M117" i="33"/>
  <c r="N117" i="33"/>
  <c r="O117" i="33"/>
  <c r="P117" i="33"/>
  <c r="Q117" i="33"/>
  <c r="R117" i="33"/>
  <c r="S117" i="33"/>
  <c r="T117" i="33"/>
  <c r="U117" i="33"/>
  <c r="V117" i="33"/>
  <c r="W117" i="33"/>
  <c r="X117" i="33"/>
  <c r="Y117" i="33"/>
  <c r="Z117" i="33"/>
  <c r="AA117" i="33"/>
  <c r="AB117" i="33"/>
  <c r="AC117" i="33"/>
  <c r="AD117" i="33"/>
  <c r="AE117" i="33"/>
  <c r="C168" i="33"/>
  <c r="D168" i="33" s="1"/>
  <c r="E168" i="33" s="1"/>
  <c r="F168" i="33" s="1"/>
  <c r="G168" i="33" s="1"/>
  <c r="H168" i="33" s="1"/>
  <c r="I168" i="33" s="1"/>
  <c r="J168" i="33" s="1"/>
  <c r="K168" i="33" s="1"/>
  <c r="L168" i="33" s="1"/>
  <c r="M168" i="33" s="1"/>
  <c r="N168" i="33" s="1"/>
  <c r="O168" i="33" s="1"/>
  <c r="P168" i="33" s="1"/>
  <c r="Q168" i="33" s="1"/>
  <c r="R168" i="33" s="1"/>
  <c r="S168" i="33" s="1"/>
  <c r="T168" i="33" s="1"/>
  <c r="U168" i="33" s="1"/>
  <c r="V168" i="33" s="1"/>
  <c r="W168" i="33" s="1"/>
  <c r="X168" i="33" s="1"/>
  <c r="Y168" i="33" s="1"/>
  <c r="Z168" i="33" s="1"/>
  <c r="AA168" i="33" s="1"/>
  <c r="AB168" i="33" s="1"/>
  <c r="AC168" i="33" s="1"/>
  <c r="AD168" i="33" s="1"/>
  <c r="AE168" i="33" s="1"/>
  <c r="AE169" i="33" s="1"/>
  <c r="AE171" i="33" s="1"/>
  <c r="B163" i="33"/>
  <c r="C99" i="33"/>
  <c r="D99" i="33"/>
  <c r="E84" i="33"/>
  <c r="E99" i="33"/>
  <c r="F99" i="33"/>
  <c r="G99" i="33"/>
  <c r="H99" i="33"/>
  <c r="H104" i="33" s="1"/>
  <c r="H105" i="33" s="1"/>
  <c r="I84" i="33"/>
  <c r="I99" i="33"/>
  <c r="I104" i="33" s="1"/>
  <c r="I105" i="33" s="1"/>
  <c r="J99" i="33"/>
  <c r="J104" i="33" s="1"/>
  <c r="J105" i="33" s="1"/>
  <c r="K99" i="33"/>
  <c r="K104" i="33" s="1"/>
  <c r="K105" i="33" s="1"/>
  <c r="L99" i="33"/>
  <c r="L104" i="33" s="1"/>
  <c r="L105" i="33" s="1"/>
  <c r="M99" i="33"/>
  <c r="M104" i="33" s="1"/>
  <c r="M105" i="33" s="1"/>
  <c r="N99" i="33"/>
  <c r="N104" i="33" s="1"/>
  <c r="N105" i="33" s="1"/>
  <c r="O99" i="33"/>
  <c r="O104" i="33" s="1"/>
  <c r="O105" i="33" s="1"/>
  <c r="P99" i="33"/>
  <c r="P104" i="33" s="1"/>
  <c r="P105" i="33" s="1"/>
  <c r="Q99" i="33"/>
  <c r="Q104" i="33" s="1"/>
  <c r="Q105" i="33" s="1"/>
  <c r="R99" i="33"/>
  <c r="R104" i="33" s="1"/>
  <c r="R105" i="33" s="1"/>
  <c r="S99" i="33"/>
  <c r="S104" i="33" s="1"/>
  <c r="S105" i="33" s="1"/>
  <c r="T99" i="33"/>
  <c r="T104" i="33" s="1"/>
  <c r="T105" i="33" s="1"/>
  <c r="U99" i="33"/>
  <c r="U104" i="33" s="1"/>
  <c r="U105" i="33" s="1"/>
  <c r="V99" i="33"/>
  <c r="V104" i="33" s="1"/>
  <c r="V105" i="33" s="1"/>
  <c r="W99" i="33"/>
  <c r="W104" i="33" s="1"/>
  <c r="W105" i="33" s="1"/>
  <c r="X99" i="33"/>
  <c r="X104" i="33" s="1"/>
  <c r="X105" i="33" s="1"/>
  <c r="Y99" i="33"/>
  <c r="Y104" i="33" s="1"/>
  <c r="Y105" i="33" s="1"/>
  <c r="Z99" i="33"/>
  <c r="Z104" i="33" s="1"/>
  <c r="Z105" i="33" s="1"/>
  <c r="AA99" i="33"/>
  <c r="AA104" i="33" s="1"/>
  <c r="AA105" i="33" s="1"/>
  <c r="AB99" i="33"/>
  <c r="AB104" i="33" s="1"/>
  <c r="AB105" i="33" s="1"/>
  <c r="AC99" i="33"/>
  <c r="AC105" i="33" s="1"/>
  <c r="AD99" i="33"/>
  <c r="AD104" i="33" s="1"/>
  <c r="AD105" i="33" s="1"/>
  <c r="AE99" i="33"/>
  <c r="AE104" i="33" s="1"/>
  <c r="AE105" i="33" s="1"/>
  <c r="AF84" i="33"/>
  <c r="AF99" i="33"/>
  <c r="AF104" i="33" s="1"/>
  <c r="AF105" i="33" s="1"/>
  <c r="A93" i="33"/>
  <c r="A92" i="33"/>
  <c r="A91" i="33"/>
  <c r="A90" i="33"/>
  <c r="B82" i="33"/>
  <c r="B81" i="33"/>
  <c r="B80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5" i="33"/>
  <c r="B64" i="33"/>
  <c r="B63" i="33"/>
  <c r="B62" i="33"/>
  <c r="B61" i="33"/>
  <c r="B60" i="33"/>
  <c r="B59" i="33"/>
  <c r="B58" i="33"/>
  <c r="B57" i="33"/>
  <c r="B56" i="33"/>
  <c r="B55" i="33"/>
  <c r="B54" i="33"/>
  <c r="B53" i="33"/>
  <c r="B52" i="33"/>
  <c r="B51" i="33"/>
  <c r="B50" i="33"/>
  <c r="T42" i="33"/>
  <c r="S42" i="33"/>
  <c r="R42" i="33"/>
  <c r="E42" i="33"/>
  <c r="D42" i="33"/>
  <c r="B40" i="33"/>
  <c r="B39" i="33"/>
  <c r="B38" i="33"/>
  <c r="B37" i="33"/>
  <c r="B36" i="33"/>
  <c r="B35" i="33"/>
  <c r="B34" i="33"/>
  <c r="B33" i="33"/>
  <c r="B32" i="33"/>
  <c r="B31" i="33"/>
  <c r="B30" i="33"/>
  <c r="B29" i="33"/>
  <c r="B28" i="33"/>
  <c r="B27" i="33"/>
  <c r="B26" i="33"/>
  <c r="B8" i="33"/>
  <c r="Z42" i="33" l="1"/>
  <c r="V42" i="33"/>
  <c r="P42" i="33"/>
  <c r="O42" i="33"/>
  <c r="N42" i="33"/>
  <c r="M42" i="33"/>
  <c r="L42" i="33"/>
  <c r="K42" i="33"/>
  <c r="J42" i="33"/>
  <c r="I42" i="33"/>
  <c r="G42" i="33"/>
  <c r="F42" i="33"/>
  <c r="AE84" i="33"/>
  <c r="AA84" i="33"/>
  <c r="U84" i="33"/>
  <c r="W84" i="33"/>
  <c r="W107" i="33" s="1"/>
  <c r="T84" i="33"/>
  <c r="L84" i="33"/>
  <c r="M84" i="33"/>
  <c r="G84" i="33"/>
  <c r="C160" i="33"/>
  <c r="E160" i="33" s="1"/>
  <c r="C133" i="33"/>
  <c r="E133" i="33" s="1"/>
  <c r="C135" i="33"/>
  <c r="E135" i="33" s="1"/>
  <c r="C136" i="33"/>
  <c r="C137" i="33"/>
  <c r="E137" i="33" s="1"/>
  <c r="C138" i="33"/>
  <c r="E138" i="33" s="1"/>
  <c r="C139" i="33"/>
  <c r="E139" i="33" s="1"/>
  <c r="C140" i="33"/>
  <c r="E140" i="33" s="1"/>
  <c r="C141" i="33"/>
  <c r="E141" i="33" s="1"/>
  <c r="C132" i="33"/>
  <c r="E132" i="33" s="1"/>
  <c r="C134" i="33"/>
  <c r="V84" i="33"/>
  <c r="V107" i="33" s="1"/>
  <c r="S84" i="33"/>
  <c r="S107" i="33" s="1"/>
  <c r="AB84" i="33"/>
  <c r="AB107" i="33" s="1"/>
  <c r="P84" i="33"/>
  <c r="P107" i="33" s="1"/>
  <c r="F84" i="33"/>
  <c r="Q84" i="33"/>
  <c r="Q107" i="33" s="1"/>
  <c r="H84" i="33"/>
  <c r="H107" i="33" s="1"/>
  <c r="C84" i="33"/>
  <c r="N84" i="33"/>
  <c r="N107" i="33" s="1"/>
  <c r="AD42" i="33"/>
  <c r="AC84" i="33"/>
  <c r="AC107" i="33" s="1"/>
  <c r="AC42" i="33"/>
  <c r="Q42" i="33"/>
  <c r="U42" i="33"/>
  <c r="AE42" i="33"/>
  <c r="AA42" i="33"/>
  <c r="AD84" i="33"/>
  <c r="C161" i="33"/>
  <c r="E161" i="33" s="1"/>
  <c r="C143" i="33"/>
  <c r="E143" i="33" s="1"/>
  <c r="AA107" i="33"/>
  <c r="C144" i="33"/>
  <c r="E144" i="33" s="1"/>
  <c r="C156" i="33"/>
  <c r="E156" i="33" s="1"/>
  <c r="C159" i="33"/>
  <c r="E159" i="33" s="1"/>
  <c r="O84" i="33"/>
  <c r="O107" i="33" s="1"/>
  <c r="AF42" i="33"/>
  <c r="B41" i="33"/>
  <c r="D118" i="33"/>
  <c r="E116" i="33"/>
  <c r="X42" i="33"/>
  <c r="W42" i="33"/>
  <c r="G116" i="33"/>
  <c r="X84" i="33"/>
  <c r="X107" i="33" s="1"/>
  <c r="K84" i="33"/>
  <c r="K107" i="33" s="1"/>
  <c r="H116" i="33"/>
  <c r="H42" i="33"/>
  <c r="Z84" i="33"/>
  <c r="Z107" i="33" s="1"/>
  <c r="B24" i="33"/>
  <c r="B83" i="33"/>
  <c r="Y84" i="33"/>
  <c r="J84" i="33"/>
  <c r="J107" i="33" s="1"/>
  <c r="U107" i="33"/>
  <c r="I107" i="33"/>
  <c r="F116" i="33"/>
  <c r="C118" i="33"/>
  <c r="D116" i="33"/>
  <c r="D84" i="33"/>
  <c r="B66" i="33"/>
  <c r="B99" i="33"/>
  <c r="C162" i="33"/>
  <c r="E162" i="33" s="1"/>
  <c r="AF107" i="33"/>
  <c r="T107" i="33"/>
  <c r="AE107" i="33"/>
  <c r="M107" i="33"/>
  <c r="C145" i="33"/>
  <c r="E145" i="33" s="1"/>
  <c r="AD107" i="33"/>
  <c r="R107" i="33"/>
  <c r="C147" i="33"/>
  <c r="E147" i="33" s="1"/>
  <c r="L107" i="33"/>
  <c r="C149" i="33"/>
  <c r="E149" i="33" s="1"/>
  <c r="C150" i="33"/>
  <c r="E150" i="33" s="1"/>
  <c r="C151" i="33"/>
  <c r="E151" i="33" s="1"/>
  <c r="C153" i="33"/>
  <c r="E153" i="33" s="1"/>
  <c r="C155" i="33"/>
  <c r="E155" i="33" s="1"/>
  <c r="C157" i="33"/>
  <c r="E157" i="33" s="1"/>
  <c r="C116" i="33"/>
  <c r="P169" i="33"/>
  <c r="P171" i="33" s="1"/>
  <c r="E134" i="33"/>
  <c r="C146" i="33"/>
  <c r="E146" i="33" s="1"/>
  <c r="C152" i="33"/>
  <c r="E152" i="33" s="1"/>
  <c r="C158" i="33"/>
  <c r="E158" i="33" s="1"/>
  <c r="E136" i="33"/>
  <c r="C142" i="33"/>
  <c r="E142" i="33" s="1"/>
  <c r="C148" i="33"/>
  <c r="E148" i="33" s="1"/>
  <c r="C154" i="33"/>
  <c r="E154" i="33" s="1"/>
  <c r="Y42" i="33"/>
  <c r="AB42" i="33"/>
  <c r="AF170" i="33" l="1"/>
  <c r="AF117" i="33" s="1"/>
  <c r="AA169" i="33"/>
  <c r="AA171" i="33" s="1"/>
  <c r="Y169" i="33"/>
  <c r="Y171" i="33" s="1"/>
  <c r="AD169" i="33"/>
  <c r="AD171" i="33" s="1"/>
  <c r="T169" i="33"/>
  <c r="T171" i="33" s="1"/>
  <c r="U119" i="33"/>
  <c r="V119" i="33"/>
  <c r="Z119" i="33"/>
  <c r="Y119" i="33"/>
  <c r="U169" i="33"/>
  <c r="U171" i="33" s="1"/>
  <c r="AB169" i="33"/>
  <c r="AB171" i="33" s="1"/>
  <c r="X119" i="33"/>
  <c r="X169" i="33"/>
  <c r="X171" i="33" s="1"/>
  <c r="H169" i="33"/>
  <c r="H171" i="33" s="1"/>
  <c r="K8" i="4"/>
  <c r="K18" i="4" s="1"/>
  <c r="I8" i="4"/>
  <c r="I18" i="4" s="1"/>
  <c r="W119" i="33"/>
  <c r="B84" i="33"/>
  <c r="W169" i="33"/>
  <c r="W171" i="33" s="1"/>
  <c r="E163" i="33"/>
  <c r="AF166" i="33" s="1"/>
  <c r="AK168" i="33" s="1"/>
  <c r="AK169" i="33" s="1"/>
  <c r="V20" i="4"/>
  <c r="V30" i="4" s="1"/>
  <c r="I20" i="4"/>
  <c r="I30" i="4" s="1"/>
  <c r="F8" i="4"/>
  <c r="F18" i="4" s="1"/>
  <c r="AE20" i="4"/>
  <c r="AE30" i="4" s="1"/>
  <c r="J20" i="4"/>
  <c r="J30" i="4" s="1"/>
  <c r="AB20" i="4"/>
  <c r="AB30" i="4" s="1"/>
  <c r="E8" i="4"/>
  <c r="E18" i="4" s="1"/>
  <c r="D20" i="4"/>
  <c r="D30" i="4" s="1"/>
  <c r="V8" i="4"/>
  <c r="V18" i="4" s="1"/>
  <c r="AC20" i="4"/>
  <c r="AC30" i="4" s="1"/>
  <c r="AD20" i="4"/>
  <c r="AD30" i="4" s="1"/>
  <c r="T8" i="4"/>
  <c r="T18" i="4" s="1"/>
  <c r="Y107" i="33"/>
  <c r="AB8" i="4"/>
  <c r="AB18" i="4" s="1"/>
  <c r="K169" i="33"/>
  <c r="K171" i="33" s="1"/>
  <c r="X8" i="4"/>
  <c r="X18" i="4" s="1"/>
  <c r="AA8" i="4"/>
  <c r="AA18" i="4" s="1"/>
  <c r="H20" i="4"/>
  <c r="H30" i="4" s="1"/>
  <c r="AF20" i="4"/>
  <c r="AF30" i="4" s="1"/>
  <c r="G20" i="4"/>
  <c r="G30" i="4" s="1"/>
  <c r="U8" i="4"/>
  <c r="U18" i="4" s="1"/>
  <c r="L20" i="4"/>
  <c r="L30" i="4" s="1"/>
  <c r="O8" i="4"/>
  <c r="O18" i="4" s="1"/>
  <c r="P8" i="4"/>
  <c r="P18" i="4" s="1"/>
  <c r="F20" i="4"/>
  <c r="F30" i="4" s="1"/>
  <c r="Y8" i="4"/>
  <c r="Y18" i="4" s="1"/>
  <c r="X20" i="4"/>
  <c r="X30" i="4" s="1"/>
  <c r="D8" i="4"/>
  <c r="D18" i="4" s="1"/>
  <c r="H8" i="4"/>
  <c r="H18" i="4" s="1"/>
  <c r="Y20" i="4"/>
  <c r="Y30" i="4" s="1"/>
  <c r="Z8" i="4"/>
  <c r="Z18" i="4" s="1"/>
  <c r="C20" i="4"/>
  <c r="C30" i="4" s="1"/>
  <c r="O20" i="4"/>
  <c r="O30" i="4" s="1"/>
  <c r="AD8" i="4"/>
  <c r="AD18" i="4" s="1"/>
  <c r="N20" i="4"/>
  <c r="N30" i="4" s="1"/>
  <c r="Z20" i="4"/>
  <c r="Z30" i="4" s="1"/>
  <c r="E20" i="4"/>
  <c r="E30" i="4" s="1"/>
  <c r="J8" i="4"/>
  <c r="J18" i="4" s="1"/>
  <c r="AC8" i="4"/>
  <c r="AC18" i="4" s="1"/>
  <c r="AE8" i="4"/>
  <c r="AE18" i="4" s="1"/>
  <c r="N8" i="4"/>
  <c r="N18" i="4" s="1"/>
  <c r="L8" i="4"/>
  <c r="L18" i="4" s="1"/>
  <c r="M8" i="4"/>
  <c r="M18" i="4" s="1"/>
  <c r="Q8" i="4"/>
  <c r="Q18" i="4" s="1"/>
  <c r="U20" i="4"/>
  <c r="U30" i="4" s="1"/>
  <c r="R20" i="4"/>
  <c r="R30" i="4" s="1"/>
  <c r="P20" i="4"/>
  <c r="P30" i="4" s="1"/>
  <c r="Q20" i="4"/>
  <c r="Q30" i="4" s="1"/>
  <c r="W20" i="4"/>
  <c r="W30" i="4" s="1"/>
  <c r="T20" i="4"/>
  <c r="T30" i="4" s="1"/>
  <c r="S20" i="4"/>
  <c r="S30" i="4" s="1"/>
  <c r="AA20" i="4"/>
  <c r="AA30" i="4" s="1"/>
  <c r="M20" i="4"/>
  <c r="M30" i="4" s="1"/>
  <c r="K20" i="4"/>
  <c r="K30" i="4" s="1"/>
  <c r="W8" i="4"/>
  <c r="W18" i="4" s="1"/>
  <c r="G8" i="4"/>
  <c r="G18" i="4" s="1"/>
  <c r="AF8" i="4"/>
  <c r="AF18" i="4" s="1"/>
  <c r="R8" i="4"/>
  <c r="R18" i="4" s="1"/>
  <c r="S8" i="4"/>
  <c r="S18" i="4" s="1"/>
  <c r="E169" i="33"/>
  <c r="E171" i="33" s="1"/>
  <c r="D169" i="33"/>
  <c r="D171" i="33" s="1"/>
  <c r="Z169" i="33"/>
  <c r="Z171" i="33" s="1"/>
  <c r="F169" i="33"/>
  <c r="F171" i="33" s="1"/>
  <c r="O169" i="33"/>
  <c r="O171" i="33" s="1"/>
  <c r="Q169" i="33"/>
  <c r="Q171" i="33" s="1"/>
  <c r="R119" i="33"/>
  <c r="AC119" i="33"/>
  <c r="V169" i="33"/>
  <c r="V171" i="33" s="1"/>
  <c r="AA119" i="33"/>
  <c r="N169" i="33"/>
  <c r="N171" i="33" s="1"/>
  <c r="O119" i="33"/>
  <c r="T119" i="33"/>
  <c r="G169" i="33"/>
  <c r="G171" i="33" s="1"/>
  <c r="J169" i="33"/>
  <c r="J171" i="33" s="1"/>
  <c r="B42" i="33"/>
  <c r="Q119" i="33"/>
  <c r="P119" i="33"/>
  <c r="C169" i="33"/>
  <c r="C171" i="33" s="1"/>
  <c r="D119" i="33"/>
  <c r="L169" i="33"/>
  <c r="L171" i="33" s="1"/>
  <c r="N119" i="33"/>
  <c r="M169" i="33"/>
  <c r="M171" i="33" s="1"/>
  <c r="C119" i="33"/>
  <c r="B169" i="33"/>
  <c r="B171" i="33" s="1"/>
  <c r="R169" i="33"/>
  <c r="R171" i="33" s="1"/>
  <c r="S119" i="33"/>
  <c r="S169" i="33"/>
  <c r="S171" i="33" s="1"/>
  <c r="AE119" i="33"/>
  <c r="AB119" i="33"/>
  <c r="B117" i="33"/>
  <c r="AF119" i="33"/>
  <c r="AC169" i="33"/>
  <c r="AC171" i="33" s="1"/>
  <c r="AD119" i="33"/>
  <c r="B118" i="33"/>
  <c r="I169" i="33"/>
  <c r="I171" i="33" s="1"/>
  <c r="AG168" i="33" l="1"/>
  <c r="AG169" i="33" s="1"/>
  <c r="AM168" i="33"/>
  <c r="AM169" i="33" s="1"/>
  <c r="AH168" i="33"/>
  <c r="AH169" i="33" s="1"/>
  <c r="AN168" i="33"/>
  <c r="AN169" i="33" s="1"/>
  <c r="AO168" i="33"/>
  <c r="AO169" i="33" s="1"/>
  <c r="AJ168" i="33"/>
  <c r="AJ169" i="33" s="1"/>
  <c r="AF168" i="33"/>
  <c r="AF169" i="33" s="1"/>
  <c r="AL168" i="33"/>
  <c r="AL169" i="33" s="1"/>
  <c r="AI168" i="33"/>
  <c r="AI169" i="33" s="1"/>
  <c r="B123" i="33"/>
  <c r="G31" i="4"/>
  <c r="H31" i="4"/>
  <c r="X31" i="4"/>
  <c r="O31" i="4"/>
  <c r="F31" i="4"/>
  <c r="AA31" i="4"/>
  <c r="AB31" i="4"/>
  <c r="Z31" i="4"/>
  <c r="D31" i="4"/>
  <c r="J31" i="4"/>
  <c r="AF31" i="4"/>
  <c r="S31" i="4"/>
  <c r="W31" i="4"/>
  <c r="Y31" i="4"/>
  <c r="N31" i="4"/>
  <c r="Q31" i="4"/>
  <c r="M31" i="4"/>
  <c r="E31" i="4"/>
  <c r="AC31" i="4"/>
  <c r="L31" i="4"/>
  <c r="V31" i="4"/>
  <c r="I31" i="4"/>
  <c r="K31" i="4"/>
  <c r="AE31" i="4"/>
  <c r="AD31" i="4"/>
  <c r="U31" i="4"/>
  <c r="R31" i="4"/>
  <c r="B30" i="4"/>
  <c r="B20" i="4"/>
  <c r="B119" i="33"/>
  <c r="P31" i="4"/>
  <c r="T31" i="4"/>
  <c r="C8" i="4" l="1"/>
  <c r="C18" i="4" l="1"/>
  <c r="B8" i="4"/>
  <c r="C31" i="4" l="1"/>
  <c r="B31" i="4" s="1"/>
  <c r="B18" i="4"/>
  <c r="F103" i="33" l="1"/>
  <c r="F104" i="33" s="1"/>
  <c r="E103" i="33"/>
  <c r="E104" i="33" s="1"/>
  <c r="G103" i="33"/>
  <c r="G104" i="33" s="1"/>
  <c r="D103" i="33" l="1"/>
  <c r="D104" i="33" s="1"/>
  <c r="C103" i="33" l="1"/>
  <c r="C104" i="33" s="1"/>
  <c r="B102" i="33"/>
  <c r="B103" i="33" s="1"/>
  <c r="B104" i="33" s="1"/>
  <c r="F56" i="11" l="1"/>
  <c r="F57" i="11" s="1"/>
  <c r="F113" i="11" l="1"/>
  <c r="C114" i="11" s="1"/>
  <c r="O116" i="11" l="1"/>
  <c r="N116" i="11"/>
  <c r="M116" i="11"/>
  <c r="I56" i="11" l="1"/>
  <c r="I57" i="11" l="1"/>
  <c r="C56" i="11"/>
  <c r="I113" i="11" l="1"/>
  <c r="C57" i="11"/>
  <c r="C113" i="11" l="1"/>
  <c r="P115" i="11"/>
  <c r="G94" i="33" l="1"/>
  <c r="G105" i="33" s="1"/>
  <c r="G107" i="33" s="1"/>
  <c r="F94" i="33"/>
  <c r="F105" i="33" s="1"/>
  <c r="F107" i="33" s="1"/>
  <c r="D94" i="33"/>
  <c r="D105" i="33" s="1"/>
  <c r="D107" i="33" s="1"/>
  <c r="E94" i="33"/>
  <c r="E105" i="33" s="1"/>
  <c r="E107" i="33" s="1"/>
  <c r="M57" i="11" l="1"/>
  <c r="M113" i="11" s="1"/>
  <c r="N57" i="11"/>
  <c r="N113" i="11" s="1"/>
  <c r="O57" i="11"/>
  <c r="O113" i="11" s="1"/>
  <c r="L57" i="11"/>
  <c r="L113" i="11" s="1"/>
  <c r="K57" i="11" l="1"/>
  <c r="P56" i="11"/>
  <c r="K113" i="11" l="1"/>
  <c r="P57" i="11"/>
  <c r="P113" i="11" l="1"/>
  <c r="D127" i="11" l="1"/>
  <c r="P114" i="11"/>
  <c r="K116" i="11"/>
  <c r="D125" i="11" l="1"/>
  <c r="C125" i="11" s="1"/>
  <c r="I130" i="11" s="1"/>
  <c r="D131" i="11"/>
  <c r="C131" i="11" s="1"/>
  <c r="C127" i="11"/>
  <c r="C90" i="33" l="1"/>
  <c r="B90" i="33" l="1"/>
  <c r="B94" i="33" s="1"/>
  <c r="B105" i="33" s="1"/>
  <c r="B107" i="33" s="1"/>
  <c r="C94" i="33"/>
  <c r="C105" i="33" s="1"/>
  <c r="C107" i="33" s="1"/>
  <c r="C109" i="33" s="1"/>
  <c r="C110" i="33" l="1"/>
  <c r="D108" i="33"/>
  <c r="D109" i="33" s="1"/>
  <c r="D110" i="33" l="1"/>
  <c r="E108" i="33"/>
  <c r="E109" i="33" s="1"/>
  <c r="E110" i="33" l="1"/>
  <c r="F108" i="33"/>
  <c r="F109" i="33" s="1"/>
  <c r="F110" i="33" l="1"/>
  <c r="G108" i="33"/>
  <c r="G109" i="33" s="1"/>
  <c r="G110" i="33" l="1"/>
  <c r="H108" i="33"/>
  <c r="H109" i="33" s="1"/>
  <c r="H110" i="33" l="1"/>
  <c r="I108" i="33"/>
  <c r="I109" i="33" s="1"/>
  <c r="I110" i="33" l="1"/>
  <c r="J108" i="33"/>
  <c r="J109" i="33" s="1"/>
  <c r="J110" i="33" l="1"/>
  <c r="K108" i="33"/>
  <c r="K109" i="33" s="1"/>
  <c r="K110" i="33" l="1"/>
  <c r="L108" i="33"/>
  <c r="L109" i="33" s="1"/>
  <c r="L110" i="33" l="1"/>
  <c r="M108" i="33"/>
  <c r="M109" i="33" s="1"/>
  <c r="M110" i="33" l="1"/>
  <c r="N108" i="33"/>
  <c r="N109" i="33" s="1"/>
  <c r="N110" i="33" l="1"/>
  <c r="O108" i="33"/>
  <c r="O109" i="33" s="1"/>
  <c r="O110" i="33" l="1"/>
  <c r="P108" i="33"/>
  <c r="P109" i="33" s="1"/>
  <c r="P110" i="33" l="1"/>
  <c r="Q108" i="33"/>
  <c r="Q109" i="33" s="1"/>
  <c r="Q110" i="33" l="1"/>
  <c r="R108" i="33"/>
  <c r="R109" i="33" s="1"/>
  <c r="R110" i="33" l="1"/>
  <c r="S108" i="33"/>
  <c r="S109" i="33" s="1"/>
  <c r="B35" i="4" l="1"/>
  <c r="S110" i="33"/>
  <c r="T108" i="33"/>
  <c r="T109" i="33" s="1"/>
  <c r="T110" i="33" l="1"/>
  <c r="U108" i="33"/>
  <c r="U109" i="33" s="1"/>
  <c r="U110" i="33" l="1"/>
  <c r="V108" i="33"/>
  <c r="V109" i="33" s="1"/>
  <c r="V110" i="33" l="1"/>
  <c r="W108" i="33"/>
  <c r="W109" i="33" s="1"/>
  <c r="W110" i="33" l="1"/>
  <c r="X108" i="33"/>
  <c r="X109" i="33" s="1"/>
  <c r="X110" i="33" l="1"/>
  <c r="Y108" i="33"/>
  <c r="Y109" i="33" s="1"/>
  <c r="Y110" i="33" l="1"/>
  <c r="Z108" i="33"/>
  <c r="Z109" i="33" s="1"/>
  <c r="Z110" i="33" l="1"/>
  <c r="AA108" i="33"/>
  <c r="AA109" i="33" s="1"/>
  <c r="AA110" i="33" l="1"/>
  <c r="AB108" i="33"/>
  <c r="AB109" i="33" s="1"/>
  <c r="AB110" i="33" l="1"/>
  <c r="AC108" i="33"/>
  <c r="AC109" i="33" s="1"/>
  <c r="AC110" i="33" l="1"/>
  <c r="AD108" i="33"/>
  <c r="AD109" i="33" s="1"/>
  <c r="AD110" i="33" l="1"/>
  <c r="AE108" i="33"/>
  <c r="AE109" i="33" s="1"/>
  <c r="AE110" i="33" l="1"/>
  <c r="AF108" i="33"/>
  <c r="AF109" i="33" s="1"/>
  <c r="AF110" i="33" s="1"/>
</calcChain>
</file>

<file path=xl/sharedStrings.xml><?xml version="1.0" encoding="utf-8"?>
<sst xmlns="http://schemas.openxmlformats.org/spreadsheetml/2006/main" count="880" uniqueCount="470">
  <si>
    <t>Este recomandata utilizarea acestei machete; modificarea formulelor de calcul atrage dupa sine excluderea aplicatiei de la finantare.</t>
  </si>
  <si>
    <t>Restul datelor sunt fie predefinite, fie generate automat. A nu se modifica formulele de calcul - acestea sunt calculate automat in urma introducerii datelor de intrare</t>
  </si>
  <si>
    <t>Modelul contine urmatoarele foi de calcul:</t>
  </si>
  <si>
    <t>Date de intrare:</t>
  </si>
  <si>
    <t>1 Bilant</t>
  </si>
  <si>
    <t xml:space="preserve"> ==&gt; se introduc datele din bilantul beneficiarului, pentru ultimele trei exercitii financiare incheiate</t>
  </si>
  <si>
    <t>2 Cont RP</t>
  </si>
  <si>
    <t xml:space="preserve"> ==&gt; se introduc datele din contul de rezultate patrimonial al beneficiarului, pentru ultimele trei exercitii financiare incheiate
si informatiile suplimentare solicitate</t>
  </si>
  <si>
    <t>Rezultate:</t>
  </si>
  <si>
    <t>3 Analiza financiara - indicatori</t>
  </si>
  <si>
    <t xml:space="preserve"> ==&gt; sunt calculati si grupati indicatori de analiza financiara aferenti entitatii, pe baza datelor introduse din situatiile financiare
Obs: calcule automate, interpretari inserate</t>
  </si>
  <si>
    <t xml:space="preserve"> ==&gt; sunt preluate marimile previzionate ale veniturilor si cheltuielilor operationale, pentru perioadele de implementare si operare, considerand situatia intreprinderii FARA si CU proiectul de investitii</t>
  </si>
  <si>
    <t xml:space="preserve"> ==&gt; se determina sustanabilitatea proiectului de investitie, in functie de fluxul de numerar total cumulat</t>
  </si>
  <si>
    <t xml:space="preserve"> ==&gt; se determina finanţarea nerambursabila pentru proiectele generatoare de venit, prin Metoda necesarului de finantare ("funding-gap")</t>
  </si>
  <si>
    <r>
      <rPr>
        <b/>
        <sz val="16"/>
        <rFont val="Wingdings"/>
        <charset val="2"/>
      </rPr>
      <t xml:space="preserve">þ </t>
    </r>
    <r>
      <rPr>
        <b/>
        <sz val="16"/>
        <rFont val="Times New Roman"/>
        <family val="1"/>
      </rPr>
      <t>Costuri investitionale si acoperirea (finantarea) acestora</t>
    </r>
  </si>
  <si>
    <t>Beneficiarul va realiza proiectia financiara privind implementarea investitiei  pe numarul de ani pt care gandeste proiectul, nu este obligatorie completarea pentru toti anii</t>
  </si>
  <si>
    <t>CHELTUIELI INVESTITIONALE TOTALE</t>
  </si>
  <si>
    <t>(ron)</t>
  </si>
  <si>
    <t>total</t>
  </si>
  <si>
    <t xml:space="preserve">total </t>
  </si>
  <si>
    <t>Implementare</t>
  </si>
  <si>
    <t>an</t>
  </si>
  <si>
    <t>an 1</t>
  </si>
  <si>
    <t>an 2</t>
  </si>
  <si>
    <t>an 3</t>
  </si>
  <si>
    <t>an 4</t>
  </si>
  <si>
    <t>TOTAL CHELTUIELI ELIGIBILE</t>
  </si>
  <si>
    <t>TOTAL CHELTUIELI NE-ELIGIBILE</t>
  </si>
  <si>
    <t>% cheltuieli eligibile</t>
  </si>
  <si>
    <t>SURSE DE FINANTARE A PROIECTULUI</t>
  </si>
  <si>
    <r>
      <t>PROIECTII FINANCIARE</t>
    </r>
    <r>
      <rPr>
        <b/>
        <sz val="14"/>
        <color theme="1"/>
        <rFont val="Times New Roman"/>
        <family val="1"/>
      </rPr>
      <t xml:space="preserve"> FARA INVESTITIE</t>
    </r>
  </si>
  <si>
    <t>FUNDAMENTAREA VENITURILOR SI CHELTUIELILOR GENERATE DE ACTIVITATEA CORESPUNZATOARE PROIECTULUI FARA INVESTITIE</t>
  </si>
  <si>
    <t>Venituri, Cheltuieli aferente activitatii corespunzatoare proiectului de investitie FARA investitie / an</t>
  </si>
  <si>
    <t>VENITURI OPERATIONALE</t>
  </si>
  <si>
    <t xml:space="preserve">Venituri din vanzari produse </t>
  </si>
  <si>
    <t xml:space="preserve">Venituri din prestari servicii </t>
  </si>
  <si>
    <t xml:space="preserve">Venituri din vanzari marfuri </t>
  </si>
  <si>
    <t xml:space="preserve">Venituri din inchiriere de spatii </t>
  </si>
  <si>
    <t xml:space="preserve">Venituri din productia realizata pentru scopuri proprii si capitalizata </t>
  </si>
  <si>
    <t xml:space="preserve">Venituri din subventii de exploatare  </t>
  </si>
  <si>
    <t xml:space="preserve">Venituri din subventii pentru investitii </t>
  </si>
  <si>
    <t xml:space="preserve">Venituri din alte activitati </t>
  </si>
  <si>
    <t xml:space="preserve">Alte venituri din exploatare </t>
  </si>
  <si>
    <t>Venituri din alocatii bugetare pentru intretinerea curenta (funcționarea și întreținerea curentă)</t>
  </si>
  <si>
    <t>Venituri din alocatii bugetare pentru reparatii capitale</t>
  </si>
  <si>
    <t>Venituri din concesiunea spatiilor adiacente</t>
  </si>
  <si>
    <t xml:space="preserve">Alte venituri obtinute prin valorificarea activitatii </t>
  </si>
  <si>
    <t xml:space="preserve">Total venituri operationale </t>
  </si>
  <si>
    <t>CHELTUIELI OPERATIONALE</t>
  </si>
  <si>
    <t>Cheltuieli cu materiile prime si cu materialele consumabile</t>
  </si>
  <si>
    <t xml:space="preserve">Cheltuieli privind marfurile </t>
  </si>
  <si>
    <t>Alte cheltuieli materiale (inclusiv cheltuieli cu prestatii externe)</t>
  </si>
  <si>
    <t>Cheltuieli cu energia termica</t>
  </si>
  <si>
    <t>Cheltuieli cu energia electrica</t>
  </si>
  <si>
    <t>Cheltuieli cu apa</t>
  </si>
  <si>
    <t>Alte cheltuieli din afara (cu utilitati)</t>
  </si>
  <si>
    <t>Cheltuieli cu personalul angajat</t>
  </si>
  <si>
    <t>Cheltuieli de intretinere si reparatii capitale</t>
  </si>
  <si>
    <t>Cheltuieli generale de administratie</t>
  </si>
  <si>
    <t>Cheltuieli de vanzare si distributie</t>
  </si>
  <si>
    <t>Cheltuieli cu concesiunile</t>
  </si>
  <si>
    <t>Cheltuieli cu logistica</t>
  </si>
  <si>
    <t>Cheltuieli cu diseminarea rezultatelor</t>
  </si>
  <si>
    <t>Alte cheltuieli operationale</t>
  </si>
  <si>
    <t>Total cheltuieli operationale</t>
  </si>
  <si>
    <t>Flux de numerar operational</t>
  </si>
  <si>
    <r>
      <t xml:space="preserve">PROIECTII FINANCIARE </t>
    </r>
    <r>
      <rPr>
        <b/>
        <sz val="14"/>
        <color theme="1"/>
        <rFont val="Times New Roman"/>
        <family val="1"/>
      </rPr>
      <t>CU INVESTITIE</t>
    </r>
  </si>
  <si>
    <t>FUNDAMENTAREA VENITURILOR SI CHELTUIELILOR GENERATE DE PROIECT</t>
  </si>
  <si>
    <t>Venituri, Cheltuieli aferente activitatii corespunzatoare proiectului de investitie CU investitie / an</t>
  </si>
  <si>
    <t>Venituri din vanzari produse</t>
  </si>
  <si>
    <t>Venituri din inchiriere de spatii</t>
  </si>
  <si>
    <t>Venituri din productia realizata pentru scopuri proprii si capitalizata</t>
  </si>
  <si>
    <t xml:space="preserve">Venituri din subventii de exploatare </t>
  </si>
  <si>
    <t>Venituri din alte activitati</t>
  </si>
  <si>
    <t>Alte venituri din exploatare</t>
  </si>
  <si>
    <t>Alte venituri obtinute prin valorificarea activitatii</t>
  </si>
  <si>
    <t>FLUXURI DE NUMERAR DIN ACTIVITATILE DE INVESTITIE SI FINANTARE</t>
  </si>
  <si>
    <t>INCASARI DIN ACTIVITATEA DE FINANTARE</t>
  </si>
  <si>
    <t>TOTAL INTRARI DE LICHIDITATI DIN ACTIVITATEA DE FINANTARE</t>
  </si>
  <si>
    <t>PLATI DIN ACTIVITATEA DE FINANTARE</t>
  </si>
  <si>
    <r>
      <t>Rate la imprumut -</t>
    </r>
    <r>
      <rPr>
        <i/>
        <sz val="10"/>
        <rFont val="Times New Roman"/>
        <family val="1"/>
      </rPr>
      <t xml:space="preserve"> cofinantare la proiect</t>
    </r>
  </si>
  <si>
    <r>
      <t>Dobânzi la imprumut -</t>
    </r>
    <r>
      <rPr>
        <i/>
        <sz val="10"/>
        <rFont val="Times New Roman"/>
        <family val="1"/>
      </rPr>
      <t xml:space="preserve"> cofinantare la proiect</t>
    </r>
  </si>
  <si>
    <t>TOTAL IESIRI DE LICHIDITATI DIN ACTIVITATEA DE FINANTARE</t>
  </si>
  <si>
    <t>PLATI DIN ACTIVITATEA DE INVESTITIE</t>
  </si>
  <si>
    <t>Total investitie</t>
  </si>
  <si>
    <t>TOTAL IESIRI DE LICHIDITATI DIN ACTIVITATEA DE INVESTITII</t>
  </si>
  <si>
    <t>TOTAL IESIRI DE LICHIDITATI DIN ACTIVITATEA DE FINANTARE SI INVESTITII</t>
  </si>
  <si>
    <t>Flux de numerar din finantare si investitii</t>
  </si>
  <si>
    <t>Flux de numerar TOTAL</t>
  </si>
  <si>
    <t>Disponibil de numerar la inceputul perioadei</t>
  </si>
  <si>
    <t xml:space="preserve"> -- </t>
  </si>
  <si>
    <t>Disponibil de numerar la sfarsitul perioadei</t>
  </si>
  <si>
    <t>TOTAL</t>
  </si>
  <si>
    <t>Flux de numerar net</t>
  </si>
  <si>
    <r>
      <rPr>
        <i/>
        <sz val="9"/>
        <color theme="1"/>
        <rFont val="Times New Roman"/>
        <family val="1"/>
        <charset val="238"/>
      </rPr>
      <t>Sursa: Regulamentul CE 480/2014 - art. 18</t>
    </r>
    <r>
      <rPr>
        <sz val="9"/>
        <color theme="1"/>
        <rFont val="Times New Roman"/>
        <family val="1"/>
        <charset val="238"/>
      </rPr>
      <t xml:space="preserve">
Dacă activele unei operațiuni au o durată de viață care depășește perioada de referință a proiectului, valoarea reziduală a acestora se determină prin calcularea valorii actuale nete a fluxurilor de numerar pentru durata de viață rămasă a operațiunii. Valoarea reziduală a investiției este inclusă în calculul venitului net actualizat al operațiunii numai dacă veniturile depășesc costurile de operare.</t>
    </r>
  </si>
  <si>
    <t>Activ</t>
  </si>
  <si>
    <t>Valoare de inventar (lei)</t>
  </si>
  <si>
    <t>Pondere (%)</t>
  </si>
  <si>
    <t>Durata de viata (ani)</t>
  </si>
  <si>
    <t>Durata de viata medie (ani)</t>
  </si>
  <si>
    <t>Activ 11</t>
  </si>
  <si>
    <t>Activ 12</t>
  </si>
  <si>
    <t>Activ 13</t>
  </si>
  <si>
    <t>Activ 14</t>
  </si>
  <si>
    <t>Activ 15</t>
  </si>
  <si>
    <t>Activ 16</t>
  </si>
  <si>
    <t>Activ 17</t>
  </si>
  <si>
    <t>Activ 18</t>
  </si>
  <si>
    <t>Activ 19</t>
  </si>
  <si>
    <t>Activ 20</t>
  </si>
  <si>
    <t>Activ 21</t>
  </si>
  <si>
    <t>Activ 22</t>
  </si>
  <si>
    <t>Activ 23</t>
  </si>
  <si>
    <t>Activ 24</t>
  </si>
  <si>
    <t>Activ 25</t>
  </si>
  <si>
    <t>Activ 26</t>
  </si>
  <si>
    <t>Activ 27</t>
  </si>
  <si>
    <t>Activ 28</t>
  </si>
  <si>
    <t>Activ 29</t>
  </si>
  <si>
    <t>Activ 30</t>
  </si>
  <si>
    <t>Valoarea reziduala se va calcula prin actualizarea fluxurilor nete de numerar pentru durata de viata ramasa, adica diferenta intre durata de viata medie a activelor achizitionate prin proiect si perioada de referinta a proiectului.</t>
  </si>
  <si>
    <t>Fluxuri de numerar</t>
  </si>
  <si>
    <t>Implementare+Operare</t>
  </si>
  <si>
    <t>Post operare</t>
  </si>
  <si>
    <t>Valoare reziduala</t>
  </si>
  <si>
    <t>Total flux de numerar</t>
  </si>
  <si>
    <t>an 5</t>
  </si>
  <si>
    <t>1.1</t>
  </si>
  <si>
    <t>Amenajarea terenului</t>
  </si>
  <si>
    <t>Amenajari pentru protectia mediului si aducerea la starea initiala</t>
  </si>
  <si>
    <t>TOTAL CAPITOL 1</t>
  </si>
  <si>
    <t>2.1</t>
  </si>
  <si>
    <t>Cheltuieli pentru asigurarea utilitatilor necesare obiectivului</t>
  </si>
  <si>
    <t> TOTAL CAPITOL 2</t>
  </si>
  <si>
    <t>3</t>
  </si>
  <si>
    <t>CAPITOL 3 Cheltuieli pentru proiectare și asistență tehnică</t>
  </si>
  <si>
    <t>3.1</t>
  </si>
  <si>
    <t>Studii de teren  (geotehnice, geologice, topografice, hidrologice, hidrogeotehnice, fotogrammetrice, topografice şi de stabilitate a terenului)</t>
  </si>
  <si>
    <t>3.2</t>
  </si>
  <si>
    <t>Asistență tehnică</t>
  </si>
  <si>
    <t> TOTAL CAPITOL 3</t>
  </si>
  <si>
    <t>CAPITOLUL 4 Cheltuieli pentru investiţia de bază</t>
  </si>
  <si>
    <t>4.1</t>
  </si>
  <si>
    <t>Construcţii şi instalaţii</t>
  </si>
  <si>
    <t>4.2</t>
  </si>
  <si>
    <t>TOTAL CAPITOL 4</t>
  </si>
  <si>
    <t>5</t>
  </si>
  <si>
    <t>CAPITOLUL 5   Alte cheltuieli</t>
  </si>
  <si>
    <t>5.1.</t>
  </si>
  <si>
    <t>Organizare de șantier</t>
  </si>
  <si>
    <t>5.2.</t>
  </si>
  <si>
    <t>Comisioane, cote, taxe</t>
  </si>
  <si>
    <t>5.3</t>
  </si>
  <si>
    <t>TOTAL CAPITOL 5</t>
  </si>
  <si>
    <t>6.</t>
  </si>
  <si>
    <t>CAPITOLUL 6 Cheltuieli pentru probe tehnologice si teste si predare beneficiar</t>
  </si>
  <si>
    <t>6.1</t>
  </si>
  <si>
    <t>Probe tehnologice si teste</t>
  </si>
  <si>
    <t>TOTAL CAPITOL 6</t>
  </si>
  <si>
    <t>Cheltuieli de informare și publicitate pentru proiect, care rezultă din obligațiile beneficiarului</t>
  </si>
  <si>
    <t>7</t>
  </si>
  <si>
    <t>TOTAL CAPITOL 7</t>
  </si>
  <si>
    <t>TOTAL CAPITOL 9</t>
  </si>
  <si>
    <t>TOTAL GENERAL</t>
  </si>
  <si>
    <t>I</t>
  </si>
  <si>
    <t>Valoarea totală a cererii de finantare, din care :</t>
  </si>
  <si>
    <t>a.</t>
  </si>
  <si>
    <t>Valoarea totala neeligibilă, inclusiv TVA aferent</t>
  </si>
  <si>
    <t>b.</t>
  </si>
  <si>
    <t>Valoarea totala eligibilă, inclusiv TVA aferent</t>
  </si>
  <si>
    <t>II</t>
  </si>
  <si>
    <t>Contribuţia proprie, din care :</t>
  </si>
  <si>
    <t>Contribuţia solicitantului la cheltuieli eligibile , inclusiv TVA aferent</t>
  </si>
  <si>
    <t>Contribuţia solicitantului la cheltuieli neeligibile, inclusiv TVA aferent</t>
  </si>
  <si>
    <t>III</t>
  </si>
  <si>
    <t>ASISTENŢĂ FINANCIARĂ NERAMBURSABILĂ SOLICITATĂ</t>
  </si>
  <si>
    <t>Denumire</t>
  </si>
  <si>
    <t>1.2</t>
  </si>
  <si>
    <t>4.3</t>
  </si>
  <si>
    <t>buget</t>
  </si>
  <si>
    <t>Instalații, echipamente și instrumente independente de cercetare cu și fara montaj</t>
  </si>
  <si>
    <t>Analiza financiara - venituri si cheltuieli din activitatea corespunzătoare proiectului de investiții</t>
  </si>
  <si>
    <t>implementare</t>
  </si>
  <si>
    <t>operare</t>
  </si>
  <si>
    <t>1.3</t>
  </si>
  <si>
    <t>Cheltuieli pentru relocare/protecția utilităților</t>
  </si>
  <si>
    <t>Cheltuieli eligibile</t>
  </si>
  <si>
    <t>Cheltuieli neeligibile</t>
  </si>
  <si>
    <t>Cheltuieli eligibile, fără TVA</t>
  </si>
  <si>
    <t>TVA nerecuperabilă,aferentă cheltuielilor eligibile</t>
  </si>
  <si>
    <t>Total eligibil</t>
  </si>
  <si>
    <t>Total neeligibil</t>
  </si>
  <si>
    <t>Categorie MySmis</t>
  </si>
  <si>
    <t>Subcategorie MySmis</t>
  </si>
  <si>
    <t>Sustenabilitatea proiectului</t>
  </si>
  <si>
    <t>LUCRARI</t>
  </si>
  <si>
    <t>Cheltuieli neeligibile, fără TVA</t>
  </si>
  <si>
    <t>TVA aferentă cheltuielilor neeligibile, și TVA recuperabilă aferentă cheltuielilor eligibile</t>
  </si>
  <si>
    <t>3.1.2</t>
  </si>
  <si>
    <t>Raport privind impactul asupra mediului</t>
  </si>
  <si>
    <t>3.1.3</t>
  </si>
  <si>
    <t>Alte studii specifice</t>
  </si>
  <si>
    <t>3.1.1.</t>
  </si>
  <si>
    <t>Studii de teren</t>
  </si>
  <si>
    <t>Documentații suport și cheltuieli pentru obţinerea de  avize, acorduri şi autorizaţii</t>
  </si>
  <si>
    <t>SERVICII</t>
  </si>
  <si>
    <t>3.3.</t>
  </si>
  <si>
    <t xml:space="preserve">Expertizare tehnică </t>
  </si>
  <si>
    <t>3.4.</t>
  </si>
  <si>
    <t>Certificarea performanței energetice și auditul energetic al clădirilor</t>
  </si>
  <si>
    <t>3.5.</t>
  </si>
  <si>
    <t xml:space="preserve">Proiectare </t>
  </si>
  <si>
    <t>3.5.1.</t>
  </si>
  <si>
    <t>3.5.2.</t>
  </si>
  <si>
    <t>3.5.3.</t>
  </si>
  <si>
    <t>Documentaţiile tehnice necesare în vederea obţinerii avizelor/acordurilor/   autorizaţiilor</t>
  </si>
  <si>
    <t xml:space="preserve">Proiect tehnic şi detalii de  execuţie     </t>
  </si>
  <si>
    <t xml:space="preserve">Asistenţă tehnică din partea proiectantului </t>
  </si>
  <si>
    <t>Dirigenţie de şantier</t>
  </si>
  <si>
    <t>CHELTUIELI SUB FORMA DE RATE FORFETARE</t>
  </si>
  <si>
    <t>Cheltuieli indirecte conform art. 54 lit.a RDC 1060/2023</t>
  </si>
  <si>
    <t>Montaj utilaje, echipamente tehnologice şi funcţionale  (inclusiv cheltuieli auxiliare investiției de bază)</t>
  </si>
  <si>
    <t>4.4.</t>
  </si>
  <si>
    <t>Utilaje, echipamente tehnologice şi   funcţionale care nu necesită montaj şi echipamente de transport(inclusiv cheltuieli auxiliare investiției de bază)</t>
  </si>
  <si>
    <t>4.5.</t>
  </si>
  <si>
    <t>Dotări (inclusiv cheltuieli auxiliare investiției de bază)</t>
  </si>
  <si>
    <t>4.6.</t>
  </si>
  <si>
    <t>Active necorporale (inclusiv cheltuieli auxiliare investiției de bază)</t>
  </si>
  <si>
    <t>Utilaje, echipamente tehnologice şi  funcţionale care necesită montaj    (inclusiv cheltuieli auxiliare investiției de bază)</t>
  </si>
  <si>
    <t>ECHIPAMENTE / DOTARI / ACTIVE CORPORALE</t>
  </si>
  <si>
    <t>Cheltuieli cu achizitia de active fixe corporale (altele decat terenuri si imobile), obiecte de inventar, materiale consumabile</t>
  </si>
  <si>
    <t>4.7.</t>
  </si>
  <si>
    <t>CHELTUIELI CU ACTIVE NECORPORALE</t>
  </si>
  <si>
    <t>4.6 Active necorporale</t>
  </si>
  <si>
    <t>TAXE</t>
  </si>
  <si>
    <t>Lucrări de construcţii şi instalaţii aferente organizării de şantier</t>
  </si>
  <si>
    <t>Cheltuieli conexe organizării şantierului</t>
  </si>
  <si>
    <t>Comisioanele şi dobânzile aferente creditului băncii finanţatoare</t>
  </si>
  <si>
    <t>5.1.1</t>
  </si>
  <si>
    <t>5.2.1</t>
  </si>
  <si>
    <t>5.2.2</t>
  </si>
  <si>
    <t>5.2.3</t>
  </si>
  <si>
    <t>5.2.4</t>
  </si>
  <si>
    <t>5.2.5</t>
  </si>
  <si>
    <t>5.1.2</t>
  </si>
  <si>
    <t>Cota aferentă ISC pentru controlul statului în amenajarea teritoriului, urbanism şi pentru autorizarea lucrărilor de construcţii</t>
  </si>
  <si>
    <t>Cota aferentă ISC pentru controlul calităţii lucrărilor de construcţii</t>
  </si>
  <si>
    <t xml:space="preserve">Cota aferentă Casei Sociale a Constructorilor - CSC </t>
  </si>
  <si>
    <t xml:space="preserve">Taxe pentru acorduri, avize conforme şi autorizaţia de construire/desfiinţare </t>
  </si>
  <si>
    <t>CAPITOL 7 Cheltuieli pentru activități de cercetare, inovare și transfer tehnologic/de cunoștințe</t>
  </si>
  <si>
    <t>7.1</t>
  </si>
  <si>
    <t>Cheltuieli efectuate pentru cercetare industrială</t>
  </si>
  <si>
    <t>7.1.1</t>
  </si>
  <si>
    <t>7.1.2</t>
  </si>
  <si>
    <t>7.1.3</t>
  </si>
  <si>
    <t>Cheltuieli salariale pentru cercetare industrială, aferente personalul implicat in implementarea proiectului (în derularea activităților, altele decât management de proiect)</t>
  </si>
  <si>
    <t>Cheltuieli cu deplasarea pentru cercetători, tehnicieni și personal auxiliar în măsura în care aceștia sunt implicați în activitățile de cercetare industrială)</t>
  </si>
  <si>
    <t>Cheltuieli pentru achiziţia de active fixe corporale (altele decât terenuri și imobile), pentru cercetare industriala</t>
  </si>
  <si>
    <t>7.1.4</t>
  </si>
  <si>
    <t>7.1.5</t>
  </si>
  <si>
    <t>7.1.6</t>
  </si>
  <si>
    <t>Cheltuieli cu amortizarea pentru cercetare industriala (costurile instrumentelor și ale echipamentelor)</t>
  </si>
  <si>
    <t>Cheltuieli pentru achiziţia de substanţe, materiale, plante, animale de laborator, consumabile, obiecte de inventar şi alte produse similare necesare desfăşurării activităţilor de cercetare industriala</t>
  </si>
  <si>
    <t>Cheltuieli pentru achiziția de active necorporale pentru cercetare industrială</t>
  </si>
  <si>
    <t>Cheltuieli pentru servicii de consultanță și echivalente folosite exclusiv pentru activitățile de cercetare industriala</t>
  </si>
  <si>
    <t>7.1.7</t>
  </si>
  <si>
    <t>CHELTUIELI RESURSE UMANE</t>
  </si>
  <si>
    <t>Cheltuieli salariale pentru cercetare industrială, aferente personalul implicat in implementarea proiectului (în derularea activităților, altele decât management de proiect)_x000D_</t>
  </si>
  <si>
    <t>CHELTUIELI CU DEPLASAREA</t>
  </si>
  <si>
    <t>Cheltuieli cu deplasarea_x000D_</t>
  </si>
  <si>
    <t>Cheltuieli pentru achiziţia de active necorporale pentru cercetare industrială</t>
  </si>
  <si>
    <t>Cheltuieli efectuate pentru dezvoltarea experimentala</t>
  </si>
  <si>
    <t>7.2.1</t>
  </si>
  <si>
    <t>7.2.2</t>
  </si>
  <si>
    <t>7.2.3</t>
  </si>
  <si>
    <t>7.2.4</t>
  </si>
  <si>
    <t>7.2.5</t>
  </si>
  <si>
    <t>7.2.6</t>
  </si>
  <si>
    <t>7.2.7</t>
  </si>
  <si>
    <t xml:space="preserve">Cheltuieli cu amortizarea pentru cercetare industriala (costurile instrumentelor și ale echipamentelor)
</t>
  </si>
  <si>
    <t>Cheltuieli cu amortizarea pentru dezvoltare experimentală (costurile instrumentelor și ale echipamentelor)</t>
  </si>
  <si>
    <t>Cheltuieli pentru achiziţia de active fixe corporale (altele decât terenuri și imobile), pentru dezvoltare experimentală</t>
  </si>
  <si>
    <t>Cheltuieli pentru achiziţia de active necorporale  pentru dezvoltare experimentală</t>
  </si>
  <si>
    <t>Cheltuieli pentru servicii consultanță și echivalente folosite exclusiv pentru activitățile de dezvoltare experimentala</t>
  </si>
  <si>
    <t>Cheltuieli pentru achiziţia de substanţe, materiale, plante, animale de laborator, consumabile, obiecte de inventar şi alte produse similare necesare desfăşurării activităţilor de dezvoltare experimentală</t>
  </si>
  <si>
    <t>Cheltuieli salariale pentru dezvoltare experimentală, aferente personalul implicat in implementarea proiectului (în derularea activităților, altele decât management de proiect)_x000D_</t>
  </si>
  <si>
    <t>Cheltuieli salariale pentru dezvoltare experimentală, aferente personalul implicat in implementarea proiectului (în derularea activităților, altele decât management de proiect)</t>
  </si>
  <si>
    <t>Cheltuieli cu deplasarea pentru cercetători, tehnicieni și personal auxiliar în măsura în care aceștia sunt implicați în activitățile de dezvoltare experimentală)</t>
  </si>
  <si>
    <t>Cheltuieli pentru activități de inovare de produs</t>
  </si>
  <si>
    <t>Costurile pentru serviciile de consultanță în domeniul inovării</t>
  </si>
  <si>
    <t>Cheltuieli pentru servicii de sprijinire a inovării</t>
  </si>
  <si>
    <t xml:space="preserve">Cheltuieli pentru obținerea, validarea si protejarea brevetelor si a altor active necorporale </t>
  </si>
  <si>
    <t>7.3.1</t>
  </si>
  <si>
    <t>7.3.4</t>
  </si>
  <si>
    <t>7.3.2</t>
  </si>
  <si>
    <t>7.3.3</t>
  </si>
  <si>
    <t xml:space="preserve">Cheltuieli pentru detașarea de personal cu înaltă calificare </t>
  </si>
  <si>
    <t>Alte cheltuieli cu servicii</t>
  </si>
  <si>
    <t>Cheltuieli pentru inovare de proces și organizațională</t>
  </si>
  <si>
    <t>Cheltuieli aferente unor activități de transfer de abilități/competențe/cunoștințe de cercetare-dezvoltare</t>
  </si>
  <si>
    <t xml:space="preserve">Cheltuieli de amortizare pentru clădiri şi spaţii, în măsura şi pe durata utilizării acestor clădiri şi spaţii pentru activitatea de inovare de proces și organizațională </t>
  </si>
  <si>
    <t>7.4.1</t>
  </si>
  <si>
    <t>7.4.2</t>
  </si>
  <si>
    <t>7.4.3</t>
  </si>
  <si>
    <t>CAPITOLUL 8 Cheltuieli de informare și publicitate</t>
  </si>
  <si>
    <t>8.1.</t>
  </si>
  <si>
    <t>TOTAL CAPITOL 8</t>
  </si>
  <si>
    <t>CAPITOL 9 Cheltuieli de personal (dacă este cazul)</t>
  </si>
  <si>
    <t>Cheltuieli salariale</t>
  </si>
  <si>
    <t>Cheltuieli salariale pentru managementul de proiect</t>
  </si>
  <si>
    <t>Cheltuieli generale de administrație pentru activitatea de cercetare industriala</t>
  </si>
  <si>
    <t>Cheltuieli generale de administrație pentru activitatea de dezvoltare industriala</t>
  </si>
  <si>
    <t>Cheltuieli generale de administrație pentru activitatea de inovare de produs</t>
  </si>
  <si>
    <t>Cheltuieli generale de administrație pentru activitatea de inovare de proces si organizationala</t>
  </si>
  <si>
    <t>Cheltuieli generale de administrație pentru activitatea de management de proiect</t>
  </si>
  <si>
    <t>Cheltuieli cu deplasarea pentru management de proiect</t>
  </si>
  <si>
    <t>Cheltuieli cu servicii de management</t>
  </si>
  <si>
    <t> TOTAL CAPITOL 10</t>
  </si>
  <si>
    <t>Cheltuieli pentru consultanta</t>
  </si>
  <si>
    <t>Completati tipul de venit din activitatea operationala a infrastructurii, daca este cazul</t>
  </si>
  <si>
    <t>Venituri din operare incrementale</t>
  </si>
  <si>
    <t>Cheltuieli din operare incrementale</t>
  </si>
  <si>
    <t>FLUX DE NUMERAR NET DIN ACTIVITATEA DE OPERARE</t>
  </si>
  <si>
    <t xml:space="preserve">PROIECTII FINANCIARE INCREMENTALE </t>
  </si>
  <si>
    <t>Valoarea reziduala</t>
  </si>
  <si>
    <t>Rata de actualizare</t>
  </si>
  <si>
    <t>Calcul Rentabilitatea Investitiei</t>
  </si>
  <si>
    <t>Valoarea totala a proiectului fara TVA</t>
  </si>
  <si>
    <t>Profitul incremental (aferent investiției)</t>
  </si>
  <si>
    <t xml:space="preserve">Rentabilitatea investitiei </t>
  </si>
  <si>
    <t>Macheta se va completa de către lider-ul de proiect si de fiecare partener</t>
  </si>
  <si>
    <t>Orizontul de timp pentru care sunt realizate previziunile financiare  este de 30 ani (implementare+operare)</t>
  </si>
  <si>
    <t xml:space="preserve"> ==&gt; se introduc datele aferente bugetului din cererea de finantare aferenta liderului/partenerului</t>
  </si>
  <si>
    <t xml:space="preserve"> ==&gt; se introduc informatii aferente proiectiei veniturilor si cheltuielilor pentru fiecare entiate in parte (lider/partener), pentru perioadele de  implementare si operare, pentru activitatea aferenta investitiei  (FARA si CU investitia realizata prin proiect)</t>
  </si>
  <si>
    <t>Datele se introduc numai in celulele marcate cu gri;  datele se introduc in LEI.</t>
  </si>
  <si>
    <t xml:space="preserve">Analiza socio - economica - AE </t>
  </si>
  <si>
    <t xml:space="preserve"> ==&gt; se introduc informatii aferente proiectiei veniturilor si cheltuielilor financiare si socio- economice, pentru perioadele de  implementare si operare</t>
  </si>
  <si>
    <t xml:space="preserve"> ==&gt; se determina rentabilitatea investitiei pentru partenerii IMM</t>
  </si>
  <si>
    <t xml:space="preserve"> ==&gt; se determina valoarea actualizata neta economica </t>
  </si>
  <si>
    <t>Analiza Socio - economica - venituri si cheltuieli din activitatea corespunzătoare proiectului de investiții</t>
  </si>
  <si>
    <t>PROIECTII SOCIO - ECONOMICE</t>
  </si>
  <si>
    <t>Venituri incrementale</t>
  </si>
  <si>
    <t>Completati tipul de venit socio economic</t>
  </si>
  <si>
    <t>Cheltuieli incrementale</t>
  </si>
  <si>
    <t>Total venituri</t>
  </si>
  <si>
    <t xml:space="preserve">Total cheltuieli </t>
  </si>
  <si>
    <t xml:space="preserve">Flux de numerar </t>
  </si>
  <si>
    <t>Calcul VANE</t>
  </si>
  <si>
    <t>Valoarea actualizata neta economica</t>
  </si>
  <si>
    <t>Matricea de corelare a bugetului proiectului cu devizul general al investiției</t>
  </si>
  <si>
    <t xml:space="preserve">Nr. crt. </t>
  </si>
  <si>
    <t>Categorie_NUME SMIS</t>
  </si>
  <si>
    <t xml:space="preserve">Subcategorie_NUME SMIS </t>
  </si>
  <si>
    <t>Capitol in Devizul General cf. HG 907/2016, cu modificările și completările ulterioare</t>
  </si>
  <si>
    <t>Subcapitol in Devizul General cf. HG 907/2016, cu modificările și completările ulterioare</t>
  </si>
  <si>
    <t xml:space="preserve">CAP. 1. Cheltuieli pentru obținerea și amenajarea terenului  </t>
  </si>
  <si>
    <t>CAP. 2. Cheltuieli pentru asigurarea utilităților necesare obiectivului de investiții</t>
  </si>
  <si>
    <t>CAP.2 - 2 Cheltuieli pentru asigurarea utilităților necesare obiectivului de investiții</t>
  </si>
  <si>
    <t xml:space="preserve">CAP. 3. Cheltuieli pentru proiectare și asistență tehnică </t>
  </si>
  <si>
    <t>CAP.3 - 3.1.1 Studii de teren</t>
  </si>
  <si>
    <t>CAP.3 - 3.1.2 Raport privind impactul asupra mediului</t>
  </si>
  <si>
    <t>CAP.3 - 3.1.3 Alte studii specifice</t>
  </si>
  <si>
    <t>CAP.3 - 3.2 Documentații-suport și cheltuieli pentru obținerea de avize, acorduri și autorizații</t>
  </si>
  <si>
    <t>CAP.3 - 3.3 Expertizare tehnică</t>
  </si>
  <si>
    <t>CAP.3 - 3.4 Certificarea performanței energetice și auditul energetic al clădirilor</t>
  </si>
  <si>
    <t>lucrărilor de intervenții și deviz general</t>
  </si>
  <si>
    <t xml:space="preserve">CAP. 4. Cheltuieli pentru investiția de bază     </t>
  </si>
  <si>
    <t>CAP.4 - 4.1 Construcții și instalații</t>
  </si>
  <si>
    <t>CAP.4 - 4.2 Montaj utilaje echipamente tehnologice și funcționale</t>
  </si>
  <si>
    <t>CAP.4 - 4. 3 Utilaje, echipamente tehnologice si funcționale care necesită montaj</t>
  </si>
  <si>
    <t>CAP.4 - 4.4. Utilaje fără montaj si echipamente de transport</t>
  </si>
  <si>
    <t>CAP.4 - 4.5 Dotări</t>
  </si>
  <si>
    <t>CAP. 4 - 4.6. Active necorporale</t>
  </si>
  <si>
    <t>CAP. 5. Alte cheltuieli</t>
  </si>
  <si>
    <t>CAP.5 - 5.1.1. Lucrări de construcții și instalații aferente organizării de șantier</t>
  </si>
  <si>
    <t>CAP.5 - 5.1.2 Cheltuieli conexe organizării șantierului</t>
  </si>
  <si>
    <t>CAP.5 - 5.2.1. Comisioanele și dobânzile aferente creditului băncii finanțatoare</t>
  </si>
  <si>
    <t>CAP.5 - 5.2.2 Cota aferentă ISC pentru controlul calității lucrărilor de construcții</t>
  </si>
  <si>
    <t>CAP.5 - 5.2.3. Cota aferentă ISC pentru controlul statului în amenajarea teritoriului, urbanism și pentru autorizarea lucrărilor de construcții</t>
  </si>
  <si>
    <t>CAP.5 - 5.2.4. Cota aferentă Casei Sociale a Constructorilor - CSC</t>
  </si>
  <si>
    <t>CAP.5 - 5.2.5. Taxe pentru acorduri, avize conforme și autorizația de construire/desființare</t>
  </si>
  <si>
    <t>CAP.5 - 5.3 Cheltuieli diverse și neprevăzute</t>
  </si>
  <si>
    <t>CAP. 6. - Cheltuieli pentru probe tehnologice și teste</t>
  </si>
  <si>
    <t xml:space="preserve">Program: Creștere Inteligentă, Digitalizare și Instrumente Financiare 2021-2027
Prioritate: Prioritatea  1. Susținerea și promovarea unui sistem de CDI atractiv și competitiv în România
</t>
  </si>
  <si>
    <t>Completati tipul de cheltuiala</t>
  </si>
  <si>
    <t>Buget Lider, P1, P2…P29</t>
  </si>
  <si>
    <t>Analiza financiara (AF) - AF lider, P1, P2…P29</t>
  </si>
  <si>
    <t xml:space="preserve"> Anexa 9 la Ghid - Macheta privind analiza şi previziunea financiară </t>
  </si>
  <si>
    <t>4.8</t>
  </si>
  <si>
    <t>Cheltuieli cu achiziția imobilelor deja construite</t>
  </si>
  <si>
    <t>Cheltuieli pentru achiziția de active necorporale pentru dezvoltare experimentală</t>
  </si>
  <si>
    <t>Cheltuieli pentru servicii de consultanță și echivalente folosite exclusiv pentru activitățile de dezvoltare experimentală</t>
  </si>
  <si>
    <t>Cheltuieli cu achiziția de active fixe corporale (altele decât terenuri si imobile), obiecte de inventar, materiale consumabile</t>
  </si>
  <si>
    <t>7.4.4</t>
  </si>
  <si>
    <t>Investiții inițiale pentru introducerea în producție</t>
  </si>
  <si>
    <t>7.5</t>
  </si>
  <si>
    <t>7.5.1</t>
  </si>
  <si>
    <t>7.5.2</t>
  </si>
  <si>
    <t>7.3</t>
  </si>
  <si>
    <t xml:space="preserve">Cheltuieli cu achizitia de necorporale </t>
  </si>
  <si>
    <t>8.2</t>
  </si>
  <si>
    <t>Cheltuieli cu materiale de informare si promovare</t>
  </si>
  <si>
    <t>9.1</t>
  </si>
  <si>
    <t>9.2</t>
  </si>
  <si>
    <t>9.3</t>
  </si>
  <si>
    <t>9.4</t>
  </si>
  <si>
    <t>CAPITOL 1 Cheltuieli pentru obţinerea şi amenajarea terenului</t>
  </si>
  <si>
    <t>Verificarea tehnică de calitate a  proiectului tehnic şi a detaliilor de execuţie</t>
  </si>
  <si>
    <t>7.2</t>
  </si>
  <si>
    <t>7.4</t>
  </si>
  <si>
    <t>Cheltuieli pentru detașarea de personal cu înaltă calificare \</t>
  </si>
  <si>
    <t xml:space="preserve">Cheltuieli cu achiziția de active fixe corporale (altele decât terenuri si imobile), obiecte de inventar, materiale consumabile
</t>
  </si>
  <si>
    <t>5.4 Cheltuieli pentru informare şi publicitate</t>
  </si>
  <si>
    <t>ALTE CHELTUIELI</t>
  </si>
  <si>
    <t>Materiale de informare si promovare</t>
  </si>
  <si>
    <t>Cheltuieli pentru obţinerea şi amenajarea terenului</t>
  </si>
  <si>
    <t>Cheltuieli pentru asigurarea utilităţilor necesare obiectivului de investiţii</t>
  </si>
  <si>
    <t>Cheltuieli pentru proiectare şi asistenţă tehnică</t>
  </si>
  <si>
    <t>Cheltuieli cu servicii</t>
  </si>
  <si>
    <t>Cheltuieli pentru investiţia de bază</t>
  </si>
  <si>
    <t xml:space="preserve">ALTE CHELTUIELI </t>
  </si>
  <si>
    <t>Alte cheltuieli</t>
  </si>
  <si>
    <t>Cheltuielile diverse şi neprevăzute</t>
  </si>
  <si>
    <t>Cheltuieli pentru probe tehnologice şi teste</t>
  </si>
  <si>
    <t>Cheltuieli cu taxe, abonamente, cotizații, acorduri, autorizații necesare pentru implementarea proiectului (altele decât cele din Devizul General)</t>
  </si>
  <si>
    <t>3.6</t>
  </si>
  <si>
    <t>3.6.1.</t>
  </si>
  <si>
    <t>3.6.2.</t>
  </si>
  <si>
    <t>CAPITOLUL 10 Auditul de proiect</t>
  </si>
  <si>
    <t>10.1.</t>
  </si>
  <si>
    <t xml:space="preserve">Cheltuielile cu auditul proiectului </t>
  </si>
  <si>
    <t>TOTAL CAPITOL 10</t>
  </si>
  <si>
    <t>TOTAL CAPITOL 11</t>
  </si>
  <si>
    <t>CAPITOLUL 11 Alte cheltuieli</t>
  </si>
  <si>
    <t>11.1</t>
  </si>
  <si>
    <t>CAPITOL 12 Cheltuieli generale de administrație (dacă este cazul)</t>
  </si>
  <si>
    <t>12.1</t>
  </si>
  <si>
    <t>12.2</t>
  </si>
  <si>
    <t>12.3</t>
  </si>
  <si>
    <t>12.4</t>
  </si>
  <si>
    <t>12.5</t>
  </si>
  <si>
    <t>CAP.3 - 3.5.1 Studiu de fezabilitate/ documentație de avizare a</t>
  </si>
  <si>
    <t>CAP.3 - 3.5.2. Documentațiile tehnice necesare în vederea obținerii avizelor/acordurilor/autorizațiilor</t>
  </si>
  <si>
    <t>CAP.3 - 3.5.3. Verificarea tehnică de calitate a proiectului tehnic și a detaliilor de execuție</t>
  </si>
  <si>
    <t>3.5.4.</t>
  </si>
  <si>
    <t xml:space="preserve">Studiu de fezabilitate/documentaţie de avizare a lucrărilor de intervenţii şi deviz general </t>
  </si>
  <si>
    <t>CAP.3 - 3.5.4. Proiect tehnic și detalii de execuție</t>
  </si>
  <si>
    <t>3.6.1. Asistență tehnică din partea proiectantului</t>
  </si>
  <si>
    <t>CAP.3 - 3.6.2. Dirigenție de șantier</t>
  </si>
  <si>
    <t>CAP.6 - 6.1 Probe tehnologice si teste</t>
  </si>
  <si>
    <t>CAP.1 - 1.1 Amenajarea terenului</t>
  </si>
  <si>
    <t>CAP.1 -1.2 Amenajări pentru protecția mediului și aducerea terenului la starea inițială</t>
  </si>
  <si>
    <t>CAP.1 - 1.3 Cheltuieli pentru relocarea/protecția utilităților</t>
  </si>
  <si>
    <t>CAPITOL 2 Cheltuieli pt asigurarea utilităţilor necesare obiectivului de investiţii</t>
  </si>
  <si>
    <t>Cheltuieli pentru detașarea de personal cu înaltă calificare / Cheltuieli pentru activități de inovare de produs</t>
  </si>
  <si>
    <t>Cheltuieli pentru detașarea de personal cu înaltă calificare / Cheltuieli pentru inovare de proces și organizațională</t>
  </si>
  <si>
    <t>CAPITOL 12 Cheltuieli generale de administrație</t>
  </si>
  <si>
    <t>CHELTUIELI BUGETATE</t>
  </si>
  <si>
    <t>CALCUL REGIE 15% LA CHELTUIELI PERSONAL</t>
  </si>
  <si>
    <t>Activ 1</t>
  </si>
  <si>
    <t>Activ 2</t>
  </si>
  <si>
    <t>Activ 4</t>
  </si>
  <si>
    <t>Activ 5</t>
  </si>
  <si>
    <t>Activ 6</t>
  </si>
  <si>
    <t>Activ 7</t>
  </si>
  <si>
    <t>Activ 8</t>
  </si>
  <si>
    <t>Activ 9</t>
  </si>
  <si>
    <t>Activ 10</t>
  </si>
  <si>
    <t xml:space="preserve"> Partener</t>
  </si>
  <si>
    <t>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</si>
</sst>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00"/>
    <numFmt numFmtId="165" formatCode="#,##0.00_ ;[Red]\-#,##0.00\ "/>
    <numFmt numFmtId="166" formatCode="#,##0.00\ &quot;RON&quot;;[Red]\-#,##0.00\ &quot;RON&quot;"/>
    <numFmt numFmtId="167" formatCode="0.0"/>
  </numFmts>
  <fonts count="7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2"/>
      <name val="Times New Roman"/>
      <family val="1"/>
    </font>
    <font>
      <b/>
      <sz val="10"/>
      <name val="Arial"/>
      <family val="2"/>
    </font>
    <font>
      <sz val="12"/>
      <color indexed="10"/>
      <name val="Times New Roman"/>
      <family val="1"/>
    </font>
    <font>
      <sz val="12"/>
      <name val="Times New Roman"/>
      <family val="1"/>
    </font>
    <font>
      <u/>
      <sz val="11"/>
      <color theme="10"/>
      <name val="Calibri"/>
      <family val="2"/>
    </font>
    <font>
      <u/>
      <sz val="12"/>
      <color theme="10"/>
      <name val="Times New Roman"/>
      <family val="1"/>
    </font>
    <font>
      <b/>
      <sz val="12"/>
      <name val="Times New Roman"/>
      <family val="1"/>
      <charset val="238"/>
    </font>
    <font>
      <b/>
      <sz val="16"/>
      <name val="Times New Roman"/>
      <family val="1"/>
    </font>
    <font>
      <b/>
      <sz val="16"/>
      <name val="Wingdings"/>
      <charset val="2"/>
    </font>
    <font>
      <i/>
      <sz val="10"/>
      <name val="Times New Roman"/>
      <family val="1"/>
    </font>
    <font>
      <b/>
      <i/>
      <sz val="10"/>
      <name val="Times New Roman"/>
      <family val="1"/>
    </font>
    <font>
      <sz val="10"/>
      <name val="Times New Roman"/>
      <family val="1"/>
    </font>
    <font>
      <b/>
      <i/>
      <sz val="16"/>
      <name val="Times New Roman"/>
      <family val="1"/>
    </font>
    <font>
      <sz val="10"/>
      <color theme="1"/>
      <name val="Times New Roman"/>
      <family val="1"/>
    </font>
    <font>
      <b/>
      <i/>
      <sz val="12"/>
      <color rgb="FFFF0000"/>
      <name val="Times New Roman"/>
      <family val="1"/>
    </font>
    <font>
      <b/>
      <i/>
      <sz val="10"/>
      <color rgb="FFFF0000"/>
      <name val="Times New Roman"/>
      <family val="1"/>
    </font>
    <font>
      <sz val="10"/>
      <color rgb="FFFF0000"/>
      <name val="Times New Roman"/>
      <family val="1"/>
    </font>
    <font>
      <b/>
      <sz val="10"/>
      <name val="Times New Roman"/>
      <family val="1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rebuchet MS"/>
      <family val="2"/>
    </font>
    <font>
      <b/>
      <i/>
      <sz val="9"/>
      <color theme="0" tint="-0.499984740745262"/>
      <name val="Times New Roman"/>
      <family val="1"/>
      <charset val="238"/>
    </font>
    <font>
      <b/>
      <i/>
      <sz val="10"/>
      <color theme="0" tint="-0.499984740745262"/>
      <name val="Times New Roman"/>
      <family val="1"/>
      <charset val="238"/>
    </font>
    <font>
      <b/>
      <sz val="12"/>
      <color theme="1"/>
      <name val="Times New Roman"/>
      <family val="1"/>
    </font>
    <font>
      <sz val="10"/>
      <color rgb="FF0070C0"/>
      <name val="Times New Roman"/>
      <family val="1"/>
    </font>
    <font>
      <b/>
      <sz val="10"/>
      <color rgb="FF0070C0"/>
      <name val="Times New Roman"/>
      <family val="1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6"/>
      <color rgb="FF1F497D"/>
      <name val="Times New Roman"/>
      <family val="1"/>
    </font>
    <font>
      <sz val="8"/>
      <name val="Times New Roman"/>
      <family val="1"/>
    </font>
    <font>
      <b/>
      <sz val="14"/>
      <color theme="1"/>
      <name val="Times New Roman"/>
      <family val="1"/>
    </font>
    <font>
      <b/>
      <i/>
      <sz val="10"/>
      <color rgb="FF0070C0"/>
      <name val="Times New Roman"/>
      <family val="1"/>
    </font>
    <font>
      <sz val="10"/>
      <name val="Times New Roman"/>
      <family val="1"/>
      <charset val="238"/>
    </font>
    <font>
      <b/>
      <sz val="12"/>
      <color theme="1"/>
      <name val="Trebuchet MS"/>
      <family val="2"/>
    </font>
    <font>
      <b/>
      <sz val="10"/>
      <name val="Trebuchet MS"/>
      <family val="2"/>
    </font>
    <font>
      <b/>
      <sz val="8"/>
      <name val="Times New Roman"/>
      <family val="1"/>
    </font>
    <font>
      <b/>
      <sz val="16"/>
      <color theme="1"/>
      <name val="Times New Roman"/>
      <family val="1"/>
    </font>
    <font>
      <b/>
      <i/>
      <sz val="16"/>
      <color theme="1"/>
      <name val="Times New Roman"/>
      <family val="1"/>
    </font>
    <font>
      <b/>
      <i/>
      <sz val="10"/>
      <name val="Arial"/>
      <family val="2"/>
    </font>
    <font>
      <i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9"/>
      <name val="Calibri"/>
      <family val="2"/>
      <scheme val="minor"/>
    </font>
    <font>
      <b/>
      <sz val="7"/>
      <name val="Calibri"/>
      <family val="2"/>
      <scheme val="minor"/>
    </font>
    <font>
      <sz val="10"/>
      <name val="Calibri"/>
      <family val="2"/>
      <charset val="238"/>
    </font>
    <font>
      <sz val="11"/>
      <color indexed="8"/>
      <name val="Calibri"/>
      <family val="2"/>
    </font>
    <font>
      <sz val="9"/>
      <name val="Calibri"/>
      <family val="2"/>
      <scheme val="minor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7.5"/>
      <name val="Calibri"/>
      <family val="2"/>
      <scheme val="minor"/>
    </font>
    <font>
      <b/>
      <sz val="7.5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i/>
      <sz val="9"/>
      <color theme="10"/>
      <name val="Calibri"/>
      <family val="2"/>
      <scheme val="minor"/>
    </font>
    <font>
      <b/>
      <i/>
      <u/>
      <sz val="9"/>
      <color theme="10"/>
      <name val="Calibri"/>
      <family val="2"/>
      <scheme val="minor"/>
    </font>
    <font>
      <sz val="9"/>
      <color theme="10"/>
      <name val="Calibri"/>
      <family val="2"/>
      <scheme val="minor"/>
    </font>
    <font>
      <sz val="9"/>
      <name val="Calibri"/>
      <family val="2"/>
    </font>
    <font>
      <b/>
      <sz val="10"/>
      <color rgb="FFFF0000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9">
    <xf numFmtId="0" fontId="0" fillId="0" borderId="0"/>
    <xf numFmtId="9" fontId="2" fillId="0" borderId="0" applyFont="0" applyFill="0" applyBorder="0" applyAlignment="0" applyProtection="0"/>
    <xf numFmtId="0" fontId="3" fillId="2" borderId="1" applyNumberFormat="0" applyAlignment="0" applyProtection="0"/>
    <xf numFmtId="0" fontId="4" fillId="3" borderId="2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/>
    <xf numFmtId="43" fontId="2" fillId="0" borderId="0" applyFont="0" applyFill="0" applyBorder="0" applyAlignment="0" applyProtection="0"/>
    <xf numFmtId="0" fontId="57" fillId="0" borderId="0"/>
    <xf numFmtId="0" fontId="1" fillId="0" borderId="0"/>
    <xf numFmtId="9" fontId="58" fillId="0" borderId="0" applyFont="0" applyFill="0" applyBorder="0" applyAlignment="0" applyProtection="0"/>
    <xf numFmtId="0" fontId="1" fillId="0" borderId="0"/>
    <xf numFmtId="9" fontId="57" fillId="0" borderId="0" applyFont="0" applyFill="0" applyBorder="0" applyAlignment="0" applyProtection="0"/>
    <xf numFmtId="0" fontId="1" fillId="0" borderId="0"/>
    <xf numFmtId="0" fontId="60" fillId="0" borderId="0" applyBorder="0" applyProtection="0"/>
    <xf numFmtId="0" fontId="60" fillId="0" borderId="0" applyBorder="0" applyProtection="0"/>
    <xf numFmtId="0" fontId="60" fillId="0" borderId="0" applyBorder="0" applyProtection="0">
      <alignment horizontal="left"/>
    </xf>
    <xf numFmtId="0" fontId="60" fillId="0" borderId="0" applyBorder="0" applyProtection="0"/>
    <xf numFmtId="0" fontId="61" fillId="0" borderId="0" applyBorder="0" applyProtection="0">
      <alignment horizontal="left"/>
    </xf>
    <xf numFmtId="0" fontId="61" fillId="0" borderId="0" applyBorder="0" applyProtection="0"/>
  </cellStyleXfs>
  <cellXfs count="252">
    <xf numFmtId="0" fontId="0" fillId="0" borderId="0" xfId="0"/>
    <xf numFmtId="0" fontId="6" fillId="0" borderId="0" xfId="0" applyFont="1"/>
    <xf numFmtId="0" fontId="7" fillId="0" borderId="0" xfId="0" applyFont="1" applyAlignment="1">
      <alignment horizontal="left" vertical="distributed"/>
    </xf>
    <xf numFmtId="0" fontId="8" fillId="0" borderId="0" xfId="0" applyFont="1" applyAlignment="1">
      <alignment vertical="distributed"/>
    </xf>
    <xf numFmtId="0" fontId="5" fillId="0" borderId="0" xfId="0" applyFont="1" applyAlignment="1">
      <alignment horizontal="left" wrapText="1"/>
    </xf>
    <xf numFmtId="0" fontId="10" fillId="0" borderId="0" xfId="4" applyFont="1" applyAlignment="1" applyProtection="1">
      <alignment vertical="distributed"/>
    </xf>
    <xf numFmtId="0" fontId="11" fillId="0" borderId="0" xfId="0" applyFont="1" applyAlignment="1">
      <alignment vertical="distributed"/>
    </xf>
    <xf numFmtId="3" fontId="45" fillId="4" borderId="0" xfId="0" applyNumberFormat="1" applyFont="1" applyFill="1" applyAlignment="1">
      <alignment horizontal="center" vertical="center"/>
    </xf>
    <xf numFmtId="4" fontId="18" fillId="4" borderId="0" xfId="0" applyNumberFormat="1" applyFont="1" applyFill="1" applyAlignment="1">
      <alignment horizontal="center" vertical="center"/>
    </xf>
    <xf numFmtId="4" fontId="16" fillId="4" borderId="0" xfId="0" applyNumberFormat="1" applyFont="1" applyFill="1" applyAlignment="1">
      <alignment horizontal="center"/>
    </xf>
    <xf numFmtId="3" fontId="23" fillId="4" borderId="0" xfId="0" applyNumberFormat="1" applyFont="1" applyFill="1" applyAlignment="1">
      <alignment horizontal="center" vertical="center"/>
    </xf>
    <xf numFmtId="3" fontId="24" fillId="4" borderId="0" xfId="0" applyNumberFormat="1" applyFont="1" applyFill="1" applyAlignment="1">
      <alignment horizontal="center" vertical="center"/>
    </xf>
    <xf numFmtId="4" fontId="26" fillId="4" borderId="0" xfId="5" applyNumberFormat="1" applyFont="1" applyFill="1" applyAlignment="1" applyProtection="1">
      <alignment horizontal="center" vertical="distributed"/>
      <protection locked="0"/>
    </xf>
    <xf numFmtId="2" fontId="0" fillId="4" borderId="0" xfId="0" applyNumberFormat="1" applyFill="1" applyAlignment="1">
      <alignment horizontal="right"/>
    </xf>
    <xf numFmtId="0" fontId="12" fillId="4" borderId="0" xfId="0" applyFont="1" applyFill="1" applyAlignment="1">
      <alignment horizontal="left"/>
    </xf>
    <xf numFmtId="4" fontId="15" fillId="4" borderId="0" xfId="0" applyNumberFormat="1" applyFont="1" applyFill="1" applyAlignment="1">
      <alignment horizontal="center"/>
    </xf>
    <xf numFmtId="4" fontId="16" fillId="4" borderId="0" xfId="0" applyNumberFormat="1" applyFont="1" applyFill="1"/>
    <xf numFmtId="164" fontId="16" fillId="4" borderId="0" xfId="0" applyNumberFormat="1" applyFont="1" applyFill="1"/>
    <xf numFmtId="0" fontId="0" fillId="4" borderId="0" xfId="0" applyFill="1"/>
    <xf numFmtId="0" fontId="17" fillId="4" borderId="0" xfId="0" applyFont="1" applyFill="1" applyAlignment="1">
      <alignment horizontal="left"/>
    </xf>
    <xf numFmtId="0" fontId="19" fillId="4" borderId="0" xfId="0" applyFont="1" applyFill="1" applyAlignment="1">
      <alignment horizontal="left" vertical="distributed"/>
    </xf>
    <xf numFmtId="4" fontId="20" fillId="4" borderId="0" xfId="0" applyNumberFormat="1" applyFont="1" applyFill="1" applyAlignment="1">
      <alignment horizontal="center" vertical="distributed"/>
    </xf>
    <xf numFmtId="4" fontId="21" fillId="4" borderId="0" xfId="0" applyNumberFormat="1" applyFont="1" applyFill="1" applyAlignment="1">
      <alignment horizontal="center" vertical="distributed"/>
    </xf>
    <xf numFmtId="0" fontId="17" fillId="4" borderId="19" xfId="0" applyFont="1" applyFill="1" applyBorder="1" applyAlignment="1">
      <alignment horizontal="left"/>
    </xf>
    <xf numFmtId="4" fontId="22" fillId="4" borderId="20" xfId="0" applyNumberFormat="1" applyFont="1" applyFill="1" applyBorder="1" applyAlignment="1">
      <alignment horizontal="center"/>
    </xf>
    <xf numFmtId="2" fontId="23" fillId="4" borderId="0" xfId="0" applyNumberFormat="1" applyFont="1" applyFill="1" applyAlignment="1">
      <alignment horizontal="right" vertical="center"/>
    </xf>
    <xf numFmtId="4" fontId="22" fillId="4" borderId="7" xfId="0" applyNumberFormat="1" applyFont="1" applyFill="1" applyBorder="1" applyAlignment="1">
      <alignment horizontal="center"/>
    </xf>
    <xf numFmtId="4" fontId="16" fillId="4" borderId="6" xfId="0" applyNumberFormat="1" applyFont="1" applyFill="1" applyBorder="1" applyAlignment="1">
      <alignment horizontal="center"/>
    </xf>
    <xf numFmtId="4" fontId="16" fillId="4" borderId="23" xfId="0" applyNumberFormat="1" applyFont="1" applyFill="1" applyBorder="1" applyAlignment="1">
      <alignment horizontal="center"/>
    </xf>
    <xf numFmtId="164" fontId="18" fillId="4" borderId="0" xfId="0" applyNumberFormat="1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164" fontId="25" fillId="4" borderId="0" xfId="0" applyNumberFormat="1" applyFont="1" applyFill="1" applyAlignment="1">
      <alignment horizontal="center" vertical="center"/>
    </xf>
    <xf numFmtId="4" fontId="24" fillId="4" borderId="0" xfId="0" applyNumberFormat="1" applyFont="1" applyFill="1" applyAlignment="1">
      <alignment horizontal="center" vertical="center"/>
    </xf>
    <xf numFmtId="3" fontId="31" fillId="4" borderId="0" xfId="0" applyNumberFormat="1" applyFont="1" applyFill="1" applyAlignment="1">
      <alignment horizontal="center" vertical="center"/>
    </xf>
    <xf numFmtId="4" fontId="31" fillId="4" borderId="0" xfId="0" applyNumberFormat="1" applyFont="1" applyFill="1" applyAlignment="1">
      <alignment horizontal="center" vertical="center"/>
    </xf>
    <xf numFmtId="2" fontId="26" fillId="4" borderId="0" xfId="0" applyNumberFormat="1" applyFont="1" applyFill="1" applyAlignment="1">
      <alignment horizontal="right" vertical="center"/>
    </xf>
    <xf numFmtId="0" fontId="32" fillId="4" borderId="0" xfId="0" applyFont="1" applyFill="1" applyAlignment="1">
      <alignment horizontal="left" vertical="center"/>
    </xf>
    <xf numFmtId="0" fontId="26" fillId="4" borderId="0" xfId="0" applyFont="1" applyFill="1" applyAlignment="1">
      <alignment horizontal="left" vertical="center"/>
    </xf>
    <xf numFmtId="4" fontId="22" fillId="4" borderId="0" xfId="0" applyNumberFormat="1" applyFont="1" applyFill="1" applyAlignment="1">
      <alignment horizontal="center"/>
    </xf>
    <xf numFmtId="3" fontId="18" fillId="4" borderId="0" xfId="0" applyNumberFormat="1" applyFont="1" applyFill="1" applyAlignment="1">
      <alignment horizontal="center" vertical="center"/>
    </xf>
    <xf numFmtId="0" fontId="34" fillId="4" borderId="0" xfId="0" applyFont="1" applyFill="1" applyAlignment="1">
      <alignment horizontal="left" vertical="center"/>
    </xf>
    <xf numFmtId="4" fontId="25" fillId="4" borderId="0" xfId="0" applyNumberFormat="1" applyFont="1" applyFill="1" applyAlignment="1">
      <alignment horizontal="center" vertical="center"/>
    </xf>
    <xf numFmtId="2" fontId="25" fillId="4" borderId="0" xfId="0" applyNumberFormat="1" applyFont="1" applyFill="1" applyAlignment="1">
      <alignment horizontal="right" vertical="center"/>
    </xf>
    <xf numFmtId="3" fontId="22" fillId="4" borderId="0" xfId="0" applyNumberFormat="1" applyFont="1" applyFill="1" applyAlignment="1">
      <alignment horizontal="left"/>
    </xf>
    <xf numFmtId="3" fontId="25" fillId="4" borderId="0" xfId="0" applyNumberFormat="1" applyFont="1" applyFill="1" applyAlignment="1">
      <alignment horizontal="center" vertical="center"/>
    </xf>
    <xf numFmtId="2" fontId="16" fillId="4" borderId="0" xfId="0" applyNumberFormat="1" applyFont="1" applyFill="1" applyAlignment="1">
      <alignment horizontal="right"/>
    </xf>
    <xf numFmtId="0" fontId="16" fillId="4" borderId="0" xfId="0" applyFont="1" applyFill="1"/>
    <xf numFmtId="2" fontId="18" fillId="4" borderId="0" xfId="0" applyNumberFormat="1" applyFont="1" applyFill="1" applyAlignment="1">
      <alignment horizontal="right" vertical="center"/>
    </xf>
    <xf numFmtId="0" fontId="18" fillId="4" borderId="0" xfId="0" applyFont="1" applyFill="1" applyAlignment="1">
      <alignment horizontal="center" vertical="center"/>
    </xf>
    <xf numFmtId="2" fontId="37" fillId="4" borderId="8" xfId="0" applyNumberFormat="1" applyFont="1" applyFill="1" applyBorder="1" applyAlignment="1">
      <alignment horizontal="right" vertical="center"/>
    </xf>
    <xf numFmtId="0" fontId="37" fillId="4" borderId="8" xfId="0" applyFont="1" applyFill="1" applyBorder="1" applyAlignment="1">
      <alignment horizontal="left" vertical="center"/>
    </xf>
    <xf numFmtId="0" fontId="37" fillId="4" borderId="0" xfId="0" applyFont="1" applyFill="1" applyAlignment="1">
      <alignment horizontal="center" vertical="center"/>
    </xf>
    <xf numFmtId="2" fontId="18" fillId="4" borderId="8" xfId="0" applyNumberFormat="1" applyFont="1" applyFill="1" applyBorder="1" applyAlignment="1">
      <alignment horizontal="right" vertical="center"/>
    </xf>
    <xf numFmtId="0" fontId="18" fillId="4" borderId="8" xfId="0" applyFont="1" applyFill="1" applyBorder="1" applyAlignment="1">
      <alignment horizontal="left" vertical="center"/>
    </xf>
    <xf numFmtId="2" fontId="25" fillId="4" borderId="8" xfId="0" applyNumberFormat="1" applyFont="1" applyFill="1" applyBorder="1" applyAlignment="1">
      <alignment horizontal="right" vertical="center"/>
    </xf>
    <xf numFmtId="0" fontId="25" fillId="4" borderId="8" xfId="0" applyFont="1" applyFill="1" applyBorder="1" applyAlignment="1">
      <alignment horizontal="left" vertical="center"/>
    </xf>
    <xf numFmtId="0" fontId="25" fillId="4" borderId="0" xfId="0" applyFont="1" applyFill="1" applyAlignment="1">
      <alignment horizontal="center" vertical="center"/>
    </xf>
    <xf numFmtId="2" fontId="24" fillId="4" borderId="0" xfId="0" applyNumberFormat="1" applyFont="1" applyFill="1" applyAlignment="1">
      <alignment horizontal="right" vertical="center"/>
    </xf>
    <xf numFmtId="0" fontId="24" fillId="4" borderId="0" xfId="0" applyFont="1" applyFill="1" applyAlignment="1">
      <alignment horizontal="left" vertical="center"/>
    </xf>
    <xf numFmtId="0" fontId="24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left"/>
    </xf>
    <xf numFmtId="2" fontId="16" fillId="4" borderId="0" xfId="0" quotePrefix="1" applyNumberFormat="1" applyFont="1" applyFill="1" applyAlignment="1">
      <alignment horizontal="right"/>
    </xf>
    <xf numFmtId="0" fontId="16" fillId="4" borderId="24" xfId="0" applyFont="1" applyFill="1" applyBorder="1" applyAlignment="1">
      <alignment horizontal="left"/>
    </xf>
    <xf numFmtId="3" fontId="16" fillId="4" borderId="0" xfId="0" applyNumberFormat="1" applyFont="1" applyFill="1" applyAlignment="1">
      <alignment horizontal="left"/>
    </xf>
    <xf numFmtId="4" fontId="26" fillId="5" borderId="0" xfId="5" applyNumberFormat="1" applyFont="1" applyFill="1" applyAlignment="1" applyProtection="1">
      <alignment horizontal="center" vertical="distributed"/>
      <protection locked="0"/>
    </xf>
    <xf numFmtId="3" fontId="16" fillId="4" borderId="0" xfId="0" applyNumberFormat="1" applyFont="1" applyFill="1" applyAlignment="1">
      <alignment horizontal="left" wrapText="1"/>
    </xf>
    <xf numFmtId="0" fontId="26" fillId="4" borderId="0" xfId="0" applyFont="1" applyFill="1" applyAlignment="1">
      <alignment horizontal="left" vertical="center" wrapText="1"/>
    </xf>
    <xf numFmtId="0" fontId="27" fillId="4" borderId="0" xfId="0" applyFont="1" applyFill="1" applyAlignment="1">
      <alignment horizontal="left" vertical="center"/>
    </xf>
    <xf numFmtId="0" fontId="29" fillId="4" borderId="0" xfId="0" applyFont="1" applyFill="1" applyAlignment="1">
      <alignment horizontal="left" vertical="center"/>
    </xf>
    <xf numFmtId="0" fontId="16" fillId="4" borderId="0" xfId="0" applyFont="1" applyFill="1" applyAlignment="1">
      <alignment vertical="distributed"/>
    </xf>
    <xf numFmtId="4" fontId="8" fillId="4" borderId="0" xfId="0" applyNumberFormat="1" applyFont="1" applyFill="1" applyAlignment="1">
      <alignment horizontal="center"/>
    </xf>
    <xf numFmtId="4" fontId="40" fillId="4" borderId="0" xfId="0" applyNumberFormat="1" applyFont="1" applyFill="1" applyAlignment="1">
      <alignment horizontal="center"/>
    </xf>
    <xf numFmtId="4" fontId="0" fillId="4" borderId="0" xfId="0" applyNumberFormat="1" applyFill="1"/>
    <xf numFmtId="4" fontId="23" fillId="4" borderId="0" xfId="0" applyNumberFormat="1" applyFont="1" applyFill="1" applyAlignment="1">
      <alignment horizontal="center" vertical="center"/>
    </xf>
    <xf numFmtId="0" fontId="5" fillId="4" borderId="0" xfId="0" applyFont="1" applyFill="1" applyAlignment="1">
      <alignment vertical="distributed"/>
    </xf>
    <xf numFmtId="0" fontId="39" fillId="4" borderId="0" xfId="0" applyFont="1" applyFill="1" applyAlignment="1">
      <alignment horizontal="left" vertical="distributed"/>
    </xf>
    <xf numFmtId="4" fontId="39" fillId="4" borderId="0" xfId="0" applyNumberFormat="1" applyFont="1" applyFill="1" applyAlignment="1">
      <alignment horizontal="center" vertical="center"/>
    </xf>
    <xf numFmtId="0" fontId="34" fillId="4" borderId="0" xfId="0" applyFont="1" applyFill="1" applyAlignment="1">
      <alignment horizontal="left" vertical="distributed"/>
    </xf>
    <xf numFmtId="4" fontId="34" fillId="4" borderId="0" xfId="0" applyNumberFormat="1" applyFont="1" applyFill="1" applyAlignment="1">
      <alignment horizontal="center" vertical="distributed"/>
    </xf>
    <xf numFmtId="0" fontId="42" fillId="4" borderId="0" xfId="0" applyFont="1" applyFill="1" applyAlignment="1">
      <alignment horizontal="center"/>
    </xf>
    <xf numFmtId="0" fontId="16" fillId="4" borderId="0" xfId="0" applyFont="1" applyFill="1" applyAlignment="1">
      <alignment horizontal="left" vertical="distributed"/>
    </xf>
    <xf numFmtId="0" fontId="22" fillId="4" borderId="0" xfId="0" applyFont="1" applyFill="1" applyAlignment="1">
      <alignment horizontal="left" vertical="distributed"/>
    </xf>
    <xf numFmtId="3" fontId="16" fillId="4" borderId="0" xfId="0" applyNumberFormat="1" applyFont="1" applyFill="1" applyAlignment="1">
      <alignment horizontal="left" vertical="distributed"/>
    </xf>
    <xf numFmtId="4" fontId="40" fillId="5" borderId="0" xfId="0" applyNumberFormat="1" applyFont="1" applyFill="1" applyAlignment="1" applyProtection="1">
      <alignment horizontal="center"/>
      <protection locked="0"/>
    </xf>
    <xf numFmtId="3" fontId="43" fillId="4" borderId="0" xfId="0" applyNumberFormat="1" applyFont="1" applyFill="1" applyAlignment="1">
      <alignment horizontal="left" vertical="distributed"/>
    </xf>
    <xf numFmtId="3" fontId="5" fillId="4" borderId="0" xfId="0" applyNumberFormat="1" applyFont="1" applyFill="1" applyAlignment="1">
      <alignment horizontal="left" vertical="distributed"/>
    </xf>
    <xf numFmtId="3" fontId="44" fillId="4" borderId="0" xfId="0" applyNumberFormat="1" applyFont="1" applyFill="1" applyAlignment="1">
      <alignment horizontal="center" vertical="center"/>
    </xf>
    <xf numFmtId="3" fontId="22" fillId="4" borderId="0" xfId="0" applyNumberFormat="1" applyFont="1" applyFill="1" applyAlignment="1">
      <alignment horizontal="left" vertical="distributed"/>
    </xf>
    <xf numFmtId="0" fontId="22" fillId="4" borderId="0" xfId="0" applyFont="1" applyFill="1" applyAlignment="1">
      <alignment vertical="distributed"/>
    </xf>
    <xf numFmtId="4" fontId="46" fillId="4" borderId="0" xfId="0" applyNumberFormat="1" applyFont="1" applyFill="1" applyAlignment="1">
      <alignment horizontal="center"/>
    </xf>
    <xf numFmtId="0" fontId="6" fillId="4" borderId="0" xfId="0" applyFont="1" applyFill="1"/>
    <xf numFmtId="4" fontId="38" fillId="4" borderId="0" xfId="0" applyNumberFormat="1" applyFont="1" applyFill="1" applyAlignment="1">
      <alignment horizontal="center"/>
    </xf>
    <xf numFmtId="3" fontId="5" fillId="4" borderId="29" xfId="0" applyNumberFormat="1" applyFont="1" applyFill="1" applyBorder="1" applyAlignment="1">
      <alignment horizontal="left" vertical="distributed"/>
    </xf>
    <xf numFmtId="4" fontId="22" fillId="4" borderId="29" xfId="0" applyNumberFormat="1" applyFont="1" applyFill="1" applyBorder="1" applyAlignment="1">
      <alignment horizontal="center"/>
    </xf>
    <xf numFmtId="4" fontId="5" fillId="4" borderId="29" xfId="0" applyNumberFormat="1" applyFont="1" applyFill="1" applyBorder="1" applyAlignment="1">
      <alignment horizontal="center"/>
    </xf>
    <xf numFmtId="3" fontId="3" fillId="2" borderId="1" xfId="2" applyNumberFormat="1" applyAlignment="1" applyProtection="1">
      <alignment horizontal="left" vertical="distributed"/>
    </xf>
    <xf numFmtId="4" fontId="3" fillId="2" borderId="1" xfId="2" applyNumberFormat="1" applyAlignment="1" applyProtection="1">
      <alignment horizontal="center"/>
    </xf>
    <xf numFmtId="0" fontId="22" fillId="4" borderId="29" xfId="0" applyFont="1" applyFill="1" applyBorder="1" applyAlignment="1">
      <alignment vertical="distributed"/>
    </xf>
    <xf numFmtId="3" fontId="4" fillId="3" borderId="2" xfId="3" applyNumberFormat="1" applyAlignment="1" applyProtection="1">
      <alignment horizontal="left" vertical="distributed"/>
    </xf>
    <xf numFmtId="4" fontId="4" fillId="3" borderId="2" xfId="3" applyNumberFormat="1" applyAlignment="1" applyProtection="1">
      <alignment horizontal="center"/>
    </xf>
    <xf numFmtId="0" fontId="4" fillId="3" borderId="2" xfId="3" applyAlignment="1" applyProtection="1">
      <alignment horizontal="left" vertical="distributed"/>
    </xf>
    <xf numFmtId="0" fontId="48" fillId="4" borderId="0" xfId="0" applyFont="1" applyFill="1"/>
    <xf numFmtId="0" fontId="0" fillId="4" borderId="0" xfId="0" applyFill="1" applyAlignment="1">
      <alignment vertical="distributed"/>
    </xf>
    <xf numFmtId="0" fontId="0" fillId="4" borderId="0" xfId="0" applyFill="1" applyAlignment="1">
      <alignment horizontal="center"/>
    </xf>
    <xf numFmtId="0" fontId="49" fillId="4" borderId="0" xfId="0" applyFont="1" applyFill="1"/>
    <xf numFmtId="3" fontId="34" fillId="4" borderId="0" xfId="0" applyNumberFormat="1" applyFont="1" applyFill="1" applyAlignment="1">
      <alignment horizontal="center" vertical="center"/>
    </xf>
    <xf numFmtId="0" fontId="51" fillId="4" borderId="0" xfId="0" applyFont="1" applyFill="1" applyAlignment="1">
      <alignment wrapText="1"/>
    </xf>
    <xf numFmtId="0" fontId="51" fillId="4" borderId="0" xfId="0" applyFont="1" applyFill="1"/>
    <xf numFmtId="0" fontId="28" fillId="4" borderId="0" xfId="0" applyFont="1" applyFill="1" applyAlignment="1">
      <alignment wrapText="1"/>
    </xf>
    <xf numFmtId="0" fontId="52" fillId="4" borderId="0" xfId="0" applyFont="1" applyFill="1" applyAlignment="1">
      <alignment wrapText="1"/>
    </xf>
    <xf numFmtId="0" fontId="52" fillId="4" borderId="14" xfId="0" applyFont="1" applyFill="1" applyBorder="1" applyAlignment="1">
      <alignment horizontal="center" vertical="center" wrapText="1"/>
    </xf>
    <xf numFmtId="0" fontId="28" fillId="4" borderId="14" xfId="0" applyFont="1" applyFill="1" applyBorder="1" applyAlignment="1" applyProtection="1">
      <alignment wrapText="1"/>
      <protection locked="0"/>
    </xf>
    <xf numFmtId="4" fontId="28" fillId="4" borderId="14" xfId="0" applyNumberFormat="1" applyFont="1" applyFill="1" applyBorder="1" applyAlignment="1" applyProtection="1">
      <alignment wrapText="1"/>
      <protection locked="0"/>
    </xf>
    <xf numFmtId="9" fontId="28" fillId="4" borderId="14" xfId="1" applyFont="1" applyFill="1" applyBorder="1" applyAlignment="1" applyProtection="1">
      <alignment wrapText="1"/>
    </xf>
    <xf numFmtId="0" fontId="28" fillId="4" borderId="14" xfId="0" applyFont="1" applyFill="1" applyBorder="1" applyAlignment="1">
      <alignment wrapText="1"/>
    </xf>
    <xf numFmtId="0" fontId="52" fillId="4" borderId="14" xfId="0" applyFont="1" applyFill="1" applyBorder="1" applyAlignment="1">
      <alignment wrapText="1"/>
    </xf>
    <xf numFmtId="4" fontId="52" fillId="4" borderId="14" xfId="0" applyNumberFormat="1" applyFont="1" applyFill="1" applyBorder="1"/>
    <xf numFmtId="9" fontId="52" fillId="4" borderId="14" xfId="1" applyFont="1" applyFill="1" applyBorder="1" applyProtection="1"/>
    <xf numFmtId="2" fontId="52" fillId="4" borderId="14" xfId="0" applyNumberFormat="1" applyFont="1" applyFill="1" applyBorder="1"/>
    <xf numFmtId="0" fontId="52" fillId="4" borderId="14" xfId="0" applyFont="1" applyFill="1" applyBorder="1"/>
    <xf numFmtId="0" fontId="28" fillId="4" borderId="0" xfId="0" applyFont="1" applyFill="1"/>
    <xf numFmtId="0" fontId="28" fillId="4" borderId="0" xfId="0" applyFont="1" applyFill="1" applyAlignment="1">
      <alignment horizontal="left" wrapText="1"/>
    </xf>
    <xf numFmtId="0" fontId="53" fillId="4" borderId="0" xfId="0" applyFont="1" applyFill="1" applyAlignment="1">
      <alignment horizontal="center"/>
    </xf>
    <xf numFmtId="0" fontId="54" fillId="4" borderId="14" xfId="0" applyFont="1" applyFill="1" applyBorder="1" applyAlignment="1">
      <alignment horizontal="center"/>
    </xf>
    <xf numFmtId="0" fontId="28" fillId="4" borderId="14" xfId="0" applyFont="1" applyFill="1" applyBorder="1"/>
    <xf numFmtId="3" fontId="28" fillId="4" borderId="14" xfId="0" applyNumberFormat="1" applyFont="1" applyFill="1" applyBorder="1"/>
    <xf numFmtId="0" fontId="51" fillId="4" borderId="17" xfId="0" applyFont="1" applyFill="1" applyBorder="1"/>
    <xf numFmtId="0" fontId="51" fillId="4" borderId="18" xfId="0" applyFont="1" applyFill="1" applyBorder="1"/>
    <xf numFmtId="165" fontId="51" fillId="4" borderId="14" xfId="0" applyNumberFormat="1" applyFont="1" applyFill="1" applyBorder="1"/>
    <xf numFmtId="3" fontId="52" fillId="4" borderId="14" xfId="0" applyNumberFormat="1" applyFont="1" applyFill="1" applyBorder="1"/>
    <xf numFmtId="166" fontId="0" fillId="4" borderId="0" xfId="0" applyNumberFormat="1" applyFill="1"/>
    <xf numFmtId="0" fontId="28" fillId="5" borderId="14" xfId="0" applyFont="1" applyFill="1" applyBorder="1" applyAlignment="1" applyProtection="1">
      <alignment wrapText="1"/>
      <protection locked="0"/>
    </xf>
    <xf numFmtId="4" fontId="28" fillId="5" borderId="14" xfId="0" applyNumberFormat="1" applyFont="1" applyFill="1" applyBorder="1" applyAlignment="1" applyProtection="1">
      <alignment wrapText="1"/>
      <protection locked="0"/>
    </xf>
    <xf numFmtId="4" fontId="16" fillId="4" borderId="0" xfId="0" applyNumberFormat="1" applyFont="1" applyFill="1" applyAlignment="1">
      <alignment horizontal="center" vertical="center"/>
    </xf>
    <xf numFmtId="4" fontId="22" fillId="4" borderId="0" xfId="0" applyNumberFormat="1" applyFont="1" applyFill="1" applyAlignment="1">
      <alignment horizontal="center" vertical="center"/>
    </xf>
    <xf numFmtId="4" fontId="55" fillId="0" borderId="8" xfId="5" applyNumberFormat="1" applyFont="1" applyBorder="1" applyAlignment="1">
      <alignment vertical="center" wrapText="1"/>
    </xf>
    <xf numFmtId="4" fontId="55" fillId="4" borderId="0" xfId="5" applyNumberFormat="1" applyFont="1" applyFill="1" applyAlignment="1">
      <alignment horizontal="center" vertical="center" wrapText="1"/>
    </xf>
    <xf numFmtId="4" fontId="56" fillId="0" borderId="8" xfId="5" applyNumberFormat="1" applyFont="1" applyBorder="1" applyAlignment="1">
      <alignment horizontal="center" vertical="center" wrapText="1"/>
    </xf>
    <xf numFmtId="2" fontId="16" fillId="4" borderId="0" xfId="0" applyNumberFormat="1" applyFont="1" applyFill="1" applyAlignment="1">
      <alignment horizontal="right" vertical="center"/>
    </xf>
    <xf numFmtId="1" fontId="16" fillId="4" borderId="0" xfId="0" applyNumberFormat="1" applyFont="1" applyFill="1" applyAlignment="1">
      <alignment horizontal="right"/>
    </xf>
    <xf numFmtId="4" fontId="16" fillId="4" borderId="0" xfId="0" applyNumberFormat="1" applyFont="1" applyFill="1" applyAlignment="1">
      <alignment horizontal="center" vertical="center" wrapText="1"/>
    </xf>
    <xf numFmtId="3" fontId="22" fillId="4" borderId="0" xfId="0" applyNumberFormat="1" applyFont="1" applyFill="1"/>
    <xf numFmtId="0" fontId="25" fillId="4" borderId="0" xfId="0" applyFont="1" applyFill="1" applyAlignment="1">
      <alignment horizontal="left" vertical="distributed" wrapText="1"/>
    </xf>
    <xf numFmtId="0" fontId="47" fillId="4" borderId="0" xfId="0" applyFont="1" applyFill="1" applyAlignment="1">
      <alignment horizontal="left" vertical="distributed"/>
    </xf>
    <xf numFmtId="0" fontId="29" fillId="6" borderId="29" xfId="0" applyFont="1" applyFill="1" applyBorder="1" applyAlignment="1">
      <alignment horizontal="left" vertical="center"/>
    </xf>
    <xf numFmtId="4" fontId="40" fillId="5" borderId="0" xfId="0" applyNumberFormat="1" applyFont="1" applyFill="1" applyAlignment="1" applyProtection="1">
      <alignment horizontal="center" wrapText="1"/>
      <protection locked="0"/>
    </xf>
    <xf numFmtId="0" fontId="28" fillId="4" borderId="4" xfId="0" applyFont="1" applyFill="1" applyBorder="1" applyAlignment="1">
      <alignment wrapText="1"/>
    </xf>
    <xf numFmtId="0" fontId="28" fillId="4" borderId="13" xfId="0" applyFont="1" applyFill="1" applyBorder="1" applyAlignment="1">
      <alignment wrapText="1"/>
    </xf>
    <xf numFmtId="3" fontId="63" fillId="7" borderId="8" xfId="0" applyNumberFormat="1" applyFont="1" applyFill="1" applyBorder="1" applyAlignment="1">
      <alignment vertical="top" wrapText="1"/>
    </xf>
    <xf numFmtId="4" fontId="62" fillId="7" borderId="8" xfId="0" applyNumberFormat="1" applyFont="1" applyFill="1" applyBorder="1" applyAlignment="1">
      <alignment horizontal="center"/>
    </xf>
    <xf numFmtId="0" fontId="62" fillId="7" borderId="8" xfId="0" applyFont="1" applyFill="1" applyBorder="1" applyAlignment="1">
      <alignment horizontal="left" vertical="center" wrapText="1"/>
    </xf>
    <xf numFmtId="0" fontId="63" fillId="7" borderId="8" xfId="0" applyFont="1" applyFill="1" applyBorder="1" applyAlignment="1">
      <alignment horizontal="left" vertical="center" wrapText="1"/>
    </xf>
    <xf numFmtId="10" fontId="62" fillId="7" borderId="8" xfId="0" applyNumberFormat="1" applyFont="1" applyFill="1" applyBorder="1" applyAlignment="1">
      <alignment horizontal="center"/>
    </xf>
    <xf numFmtId="9" fontId="62" fillId="7" borderId="8" xfId="1" applyFont="1" applyFill="1" applyBorder="1" applyAlignment="1">
      <alignment horizontal="center"/>
    </xf>
    <xf numFmtId="0" fontId="59" fillId="0" borderId="0" xfId="0" applyFont="1" applyAlignment="1">
      <alignment vertical="distributed"/>
    </xf>
    <xf numFmtId="0" fontId="64" fillId="0" borderId="0" xfId="0" applyFont="1" applyAlignment="1">
      <alignment vertical="distributed"/>
    </xf>
    <xf numFmtId="0" fontId="65" fillId="0" borderId="3" xfId="4" applyFont="1" applyBorder="1" applyAlignment="1" applyProtection="1">
      <alignment vertical="distributed"/>
    </xf>
    <xf numFmtId="0" fontId="59" fillId="0" borderId="3" xfId="0" applyFont="1" applyBorder="1" applyAlignment="1">
      <alignment vertical="distributed"/>
    </xf>
    <xf numFmtId="0" fontId="59" fillId="0" borderId="3" xfId="0" applyFont="1" applyBorder="1" applyAlignment="1">
      <alignment vertical="distributed" wrapText="1"/>
    </xf>
    <xf numFmtId="0" fontId="66" fillId="0" borderId="0" xfId="4" applyFont="1" applyAlignment="1" applyProtection="1">
      <alignment horizontal="left" vertical="center"/>
    </xf>
    <xf numFmtId="0" fontId="66" fillId="0" borderId="0" xfId="4" applyFont="1" applyAlignment="1" applyProtection="1">
      <alignment horizontal="left" vertical="center" wrapText="1"/>
    </xf>
    <xf numFmtId="0" fontId="67" fillId="0" borderId="0" xfId="4" applyFont="1" applyAlignment="1" applyProtection="1">
      <alignment vertical="distributed"/>
    </xf>
    <xf numFmtId="0" fontId="59" fillId="0" borderId="4" xfId="0" applyFont="1" applyBorder="1" applyAlignment="1">
      <alignment vertical="distributed" wrapText="1"/>
    </xf>
    <xf numFmtId="0" fontId="59" fillId="0" borderId="5" xfId="0" applyFont="1" applyBorder="1" applyAlignment="1">
      <alignment vertical="distributed"/>
    </xf>
    <xf numFmtId="4" fontId="40" fillId="4" borderId="0" xfId="0" applyNumberFormat="1" applyFont="1" applyFill="1" applyAlignment="1" applyProtection="1">
      <alignment horizontal="center"/>
      <protection locked="0"/>
    </xf>
    <xf numFmtId="0" fontId="68" fillId="0" borderId="34" xfId="7" applyFont="1" applyBorder="1" applyAlignment="1">
      <alignment vertical="center" wrapText="1"/>
    </xf>
    <xf numFmtId="0" fontId="68" fillId="0" borderId="35" xfId="7" applyFont="1" applyBorder="1" applyAlignment="1">
      <alignment vertical="center" wrapText="1"/>
    </xf>
    <xf numFmtId="0" fontId="68" fillId="0" borderId="36" xfId="7" applyFont="1" applyBorder="1" applyAlignment="1">
      <alignment vertical="center" wrapText="1"/>
    </xf>
    <xf numFmtId="0" fontId="68" fillId="0" borderId="35" xfId="7" applyFont="1" applyBorder="1" applyAlignment="1">
      <alignment vertical="top" wrapText="1"/>
    </xf>
    <xf numFmtId="0" fontId="68" fillId="0" borderId="31" xfId="7" applyFont="1" applyBorder="1" applyAlignment="1">
      <alignment horizontal="center" vertical="center" wrapText="1"/>
    </xf>
    <xf numFmtId="0" fontId="68" fillId="0" borderId="32" xfId="7" applyFont="1" applyBorder="1" applyAlignment="1">
      <alignment vertical="top" wrapText="1"/>
    </xf>
    <xf numFmtId="0" fontId="68" fillId="0" borderId="33" xfId="7" applyFont="1" applyBorder="1" applyAlignment="1">
      <alignment vertical="center" wrapText="1"/>
    </xf>
    <xf numFmtId="0" fontId="68" fillId="0" borderId="31" xfId="7" applyFont="1" applyBorder="1" applyAlignment="1">
      <alignment vertical="center" wrapText="1"/>
    </xf>
    <xf numFmtId="167" fontId="16" fillId="4" borderId="0" xfId="0" quotePrefix="1" applyNumberFormat="1" applyFont="1" applyFill="1" applyAlignment="1">
      <alignment horizontal="right" vertical="center"/>
    </xf>
    <xf numFmtId="4" fontId="26" fillId="5" borderId="0" xfId="5" applyNumberFormat="1" applyFont="1" applyFill="1" applyAlignment="1" applyProtection="1">
      <alignment horizontal="center" vertical="center"/>
      <protection locked="0"/>
    </xf>
    <xf numFmtId="4" fontId="22" fillId="6" borderId="29" xfId="0" applyNumberFormat="1" applyFont="1" applyFill="1" applyBorder="1" applyAlignment="1">
      <alignment horizontal="center" vertical="center"/>
    </xf>
    <xf numFmtId="4" fontId="30" fillId="6" borderId="29" xfId="0" applyNumberFormat="1" applyFont="1" applyFill="1" applyBorder="1" applyAlignment="1">
      <alignment horizontal="center" vertical="center"/>
    </xf>
    <xf numFmtId="4" fontId="33" fillId="4" borderId="0" xfId="0" applyNumberFormat="1" applyFont="1" applyFill="1" applyAlignment="1">
      <alignment horizontal="center" vertical="center"/>
    </xf>
    <xf numFmtId="9" fontId="33" fillId="4" borderId="0" xfId="1" applyFont="1" applyFill="1" applyBorder="1" applyAlignment="1" applyProtection="1">
      <alignment horizontal="center" vertical="center"/>
    </xf>
    <xf numFmtId="1" fontId="16" fillId="4" borderId="0" xfId="0" applyNumberFormat="1" applyFont="1" applyFill="1" applyAlignment="1">
      <alignment horizontal="right" vertical="center"/>
    </xf>
    <xf numFmtId="3" fontId="22" fillId="4" borderId="0" xfId="0" applyNumberFormat="1" applyFont="1" applyFill="1" applyAlignment="1">
      <alignment horizontal="left" vertical="center"/>
    </xf>
    <xf numFmtId="0" fontId="17" fillId="4" borderId="8" xfId="0" applyFont="1" applyFill="1" applyBorder="1" applyAlignment="1">
      <alignment horizontal="left" vertical="center"/>
    </xf>
    <xf numFmtId="4" fontId="36" fillId="4" borderId="8" xfId="0" applyNumberFormat="1" applyFont="1" applyFill="1" applyBorder="1" applyAlignment="1">
      <alignment horizontal="center" vertical="center"/>
    </xf>
    <xf numFmtId="4" fontId="16" fillId="4" borderId="8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vertical="center"/>
    </xf>
    <xf numFmtId="0" fontId="16" fillId="4" borderId="11" xfId="0" applyFont="1" applyFill="1" applyBorder="1" applyAlignment="1">
      <alignment horizontal="left" vertical="center"/>
    </xf>
    <xf numFmtId="4" fontId="36" fillId="4" borderId="7" xfId="0" applyNumberFormat="1" applyFont="1" applyFill="1" applyBorder="1" applyAlignment="1">
      <alignment horizontal="center" vertical="center"/>
    </xf>
    <xf numFmtId="4" fontId="35" fillId="4" borderId="6" xfId="0" applyNumberFormat="1" applyFont="1" applyFill="1" applyBorder="1" applyAlignment="1">
      <alignment horizontal="center" vertical="center"/>
    </xf>
    <xf numFmtId="4" fontId="22" fillId="4" borderId="8" xfId="0" applyNumberFormat="1" applyFont="1" applyFill="1" applyBorder="1" applyAlignment="1">
      <alignment horizontal="center" vertical="center"/>
    </xf>
    <xf numFmtId="4" fontId="38" fillId="4" borderId="8" xfId="0" applyNumberFormat="1" applyFont="1" applyFill="1" applyBorder="1" applyAlignment="1">
      <alignment horizontal="center" vertical="center"/>
    </xf>
    <xf numFmtId="4" fontId="26" fillId="5" borderId="8" xfId="5" applyNumberFormat="1" applyFont="1" applyFill="1" applyBorder="1" applyAlignment="1" applyProtection="1">
      <alignment horizontal="center" vertical="center"/>
      <protection locked="0"/>
    </xf>
    <xf numFmtId="0" fontId="16" fillId="4" borderId="0" xfId="0" applyFont="1" applyFill="1" applyAlignment="1">
      <alignment horizontal="left" vertical="center"/>
    </xf>
    <xf numFmtId="2" fontId="24" fillId="8" borderId="0" xfId="0" applyNumberFormat="1" applyFont="1" applyFill="1" applyAlignment="1">
      <alignment horizontal="right" vertical="center"/>
    </xf>
    <xf numFmtId="0" fontId="24" fillId="8" borderId="0" xfId="0" applyFont="1" applyFill="1" applyAlignment="1">
      <alignment horizontal="left" vertical="center"/>
    </xf>
    <xf numFmtId="4" fontId="22" fillId="8" borderId="8" xfId="0" applyNumberFormat="1" applyFont="1" applyFill="1" applyBorder="1" applyAlignment="1">
      <alignment horizontal="center" vertical="center" wrapText="1"/>
    </xf>
    <xf numFmtId="4" fontId="22" fillId="8" borderId="8" xfId="0" applyNumberFormat="1" applyFont="1" applyFill="1" applyBorder="1" applyAlignment="1">
      <alignment horizontal="center" vertical="center"/>
    </xf>
    <xf numFmtId="2" fontId="23" fillId="8" borderId="8" xfId="0" applyNumberFormat="1" applyFont="1" applyFill="1" applyBorder="1" applyAlignment="1">
      <alignment horizontal="center" vertical="center"/>
    </xf>
    <xf numFmtId="0" fontId="26" fillId="8" borderId="8" xfId="0" applyFont="1" applyFill="1" applyBorder="1" applyAlignment="1">
      <alignment horizontal="center" vertical="center" wrapText="1"/>
    </xf>
    <xf numFmtId="2" fontId="16" fillId="8" borderId="8" xfId="0" quotePrefix="1" applyNumberFormat="1" applyFont="1" applyFill="1" applyBorder="1" applyAlignment="1">
      <alignment horizontal="center" vertical="center"/>
    </xf>
    <xf numFmtId="167" fontId="16" fillId="8" borderId="8" xfId="0" quotePrefix="1" applyNumberFormat="1" applyFont="1" applyFill="1" applyBorder="1" applyAlignment="1">
      <alignment horizontal="center" vertical="center"/>
    </xf>
    <xf numFmtId="0" fontId="26" fillId="8" borderId="8" xfId="0" applyFont="1" applyFill="1" applyBorder="1" applyAlignment="1">
      <alignment horizontal="center" vertical="center"/>
    </xf>
    <xf numFmtId="2" fontId="23" fillId="8" borderId="8" xfId="0" applyNumberFormat="1" applyFont="1" applyFill="1" applyBorder="1" applyAlignment="1">
      <alignment horizontal="right" vertical="center"/>
    </xf>
    <xf numFmtId="0" fontId="22" fillId="8" borderId="8" xfId="0" applyFont="1" applyFill="1" applyBorder="1" applyAlignment="1">
      <alignment horizontal="left" vertical="center"/>
    </xf>
    <xf numFmtId="4" fontId="62" fillId="7" borderId="8" xfId="0" applyNumberFormat="1" applyFont="1" applyFill="1" applyBorder="1" applyAlignment="1">
      <alignment horizontal="right"/>
    </xf>
    <xf numFmtId="43" fontId="62" fillId="7" borderId="8" xfId="6" applyFont="1" applyFill="1" applyBorder="1" applyAlignment="1">
      <alignment horizontal="right"/>
    </xf>
    <xf numFmtId="3" fontId="22" fillId="4" borderId="28" xfId="0" applyNumberFormat="1" applyFont="1" applyFill="1" applyBorder="1" applyAlignment="1">
      <alignment horizontal="left"/>
    </xf>
    <xf numFmtId="0" fontId="18" fillId="4" borderId="0" xfId="0" applyFont="1" applyFill="1" applyAlignment="1">
      <alignment horizontal="left" vertical="distributed"/>
    </xf>
    <xf numFmtId="4" fontId="55" fillId="0" borderId="9" xfId="5" applyNumberFormat="1" applyFont="1" applyBorder="1" applyAlignment="1">
      <alignment horizontal="center" vertical="center" wrapText="1"/>
    </xf>
    <xf numFmtId="4" fontId="55" fillId="0" borderId="10" xfId="5" applyNumberFormat="1" applyFont="1" applyBorder="1" applyAlignment="1">
      <alignment horizontal="center" vertical="center" wrapText="1"/>
    </xf>
    <xf numFmtId="4" fontId="55" fillId="0" borderId="30" xfId="5" applyNumberFormat="1" applyFont="1" applyBorder="1" applyAlignment="1">
      <alignment horizontal="center" vertical="center" wrapText="1"/>
    </xf>
    <xf numFmtId="4" fontId="55" fillId="0" borderId="11" xfId="5" applyNumberFormat="1" applyFont="1" applyBorder="1" applyAlignment="1">
      <alignment horizontal="center" vertical="center" wrapText="1"/>
    </xf>
    <xf numFmtId="4" fontId="55" fillId="0" borderId="8" xfId="5" applyNumberFormat="1" applyFont="1" applyBorder="1" applyAlignment="1">
      <alignment horizontal="center" vertical="center" wrapText="1"/>
    </xf>
    <xf numFmtId="4" fontId="16" fillId="4" borderId="21" xfId="0" applyNumberFormat="1" applyFont="1" applyFill="1" applyBorder="1" applyAlignment="1">
      <alignment horizontal="center"/>
    </xf>
    <xf numFmtId="4" fontId="16" fillId="4" borderId="22" xfId="0" applyNumberFormat="1" applyFont="1" applyFill="1" applyBorder="1" applyAlignment="1">
      <alignment horizontal="center"/>
    </xf>
    <xf numFmtId="3" fontId="22" fillId="4" borderId="28" xfId="0" applyNumberFormat="1" applyFont="1" applyFill="1" applyBorder="1" applyAlignment="1">
      <alignment horizontal="left" vertical="center"/>
    </xf>
    <xf numFmtId="4" fontId="16" fillId="4" borderId="8" xfId="0" applyNumberFormat="1" applyFont="1" applyFill="1" applyBorder="1" applyAlignment="1">
      <alignment horizontal="center" vertical="center"/>
    </xf>
    <xf numFmtId="4" fontId="55" fillId="0" borderId="8" xfId="5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vertical="distributed" wrapText="1"/>
    </xf>
    <xf numFmtId="0" fontId="5" fillId="0" borderId="0" xfId="0" applyFont="1" applyAlignment="1">
      <alignment horizontal="left" vertical="distributed"/>
    </xf>
    <xf numFmtId="0" fontId="68" fillId="0" borderId="37" xfId="7" applyFont="1" applyBorder="1" applyAlignment="1">
      <alignment horizontal="center" vertical="center" wrapText="1"/>
    </xf>
    <xf numFmtId="0" fontId="68" fillId="0" borderId="38" xfId="7" applyFont="1" applyBorder="1" applyAlignment="1">
      <alignment vertical="center" wrapText="1"/>
    </xf>
    <xf numFmtId="0" fontId="68" fillId="0" borderId="34" xfId="7" applyFont="1" applyBorder="1" applyAlignment="1">
      <alignment vertical="center" wrapText="1"/>
    </xf>
    <xf numFmtId="0" fontId="68" fillId="0" borderId="38" xfId="7" applyFont="1" applyBorder="1" applyAlignment="1">
      <alignment vertical="top" wrapText="1"/>
    </xf>
    <xf numFmtId="0" fontId="68" fillId="0" borderId="34" xfId="7" applyFont="1" applyBorder="1" applyAlignment="1">
      <alignment vertical="top" wrapText="1"/>
    </xf>
    <xf numFmtId="0" fontId="25" fillId="4" borderId="0" xfId="0" applyFont="1" applyFill="1" applyAlignment="1">
      <alignment horizontal="left" vertical="distributed" wrapText="1"/>
    </xf>
    <xf numFmtId="0" fontId="25" fillId="4" borderId="0" xfId="0" applyFont="1" applyFill="1" applyAlignment="1">
      <alignment horizontal="left" vertical="distributed"/>
    </xf>
    <xf numFmtId="0" fontId="39" fillId="4" borderId="0" xfId="0" applyFont="1" applyFill="1" applyAlignment="1">
      <alignment horizontal="center" vertical="distributed"/>
    </xf>
    <xf numFmtId="0" fontId="34" fillId="4" borderId="0" xfId="0" applyFont="1" applyFill="1" applyAlignment="1">
      <alignment horizontal="center" vertical="distributed"/>
    </xf>
    <xf numFmtId="0" fontId="28" fillId="4" borderId="12" xfId="0" applyFont="1" applyFill="1" applyBorder="1" applyAlignment="1">
      <alignment horizontal="center" wrapText="1"/>
    </xf>
    <xf numFmtId="0" fontId="28" fillId="4" borderId="4" xfId="0" applyFont="1" applyFill="1" applyBorder="1" applyAlignment="1">
      <alignment horizontal="center" wrapText="1"/>
    </xf>
    <xf numFmtId="0" fontId="50" fillId="4" borderId="0" xfId="0" applyFont="1" applyFill="1" applyAlignment="1">
      <alignment horizontal="left" wrapText="1"/>
    </xf>
    <xf numFmtId="0" fontId="28" fillId="4" borderId="15" xfId="0" applyFont="1" applyFill="1" applyBorder="1" applyAlignment="1">
      <alignment horizontal="center"/>
    </xf>
    <xf numFmtId="0" fontId="28" fillId="4" borderId="16" xfId="0" applyFont="1" applyFill="1" applyBorder="1" applyAlignment="1">
      <alignment horizontal="center"/>
    </xf>
    <xf numFmtId="0" fontId="52" fillId="4" borderId="25" xfId="0" applyFont="1" applyFill="1" applyBorder="1" applyAlignment="1">
      <alignment horizontal="center"/>
    </xf>
    <xf numFmtId="0" fontId="52" fillId="4" borderId="26" xfId="0" applyFont="1" applyFill="1" applyBorder="1" applyAlignment="1">
      <alignment horizontal="center"/>
    </xf>
    <xf numFmtId="0" fontId="53" fillId="4" borderId="26" xfId="0" applyFont="1" applyFill="1" applyBorder="1" applyAlignment="1">
      <alignment horizontal="center"/>
    </xf>
    <xf numFmtId="0" fontId="53" fillId="4" borderId="27" xfId="0" applyFont="1" applyFill="1" applyBorder="1" applyAlignment="1">
      <alignment horizontal="center"/>
    </xf>
    <xf numFmtId="2" fontId="21" fillId="4" borderId="0" xfId="0" quotePrefix="1" applyNumberFormat="1" applyFont="1" applyFill="1" applyAlignment="1">
      <alignment horizontal="right" vertical="center"/>
    </xf>
    <xf numFmtId="3" fontId="69" fillId="4" borderId="28" xfId="0" applyNumberFormat="1" applyFont="1" applyFill="1" applyBorder="1" applyAlignment="1">
      <alignment horizontal="left" vertical="center"/>
    </xf>
    <xf numFmtId="4" fontId="21" fillId="4" borderId="0" xfId="0" applyNumberFormat="1" applyFont="1" applyFill="1" applyAlignment="1">
      <alignment horizontal="center" vertical="center"/>
    </xf>
    <xf numFmtId="0" fontId="70" fillId="4" borderId="0" xfId="0" applyFont="1" applyFill="1" applyAlignment="1">
      <alignment horizontal="left" vertical="center"/>
    </xf>
    <xf numFmtId="4" fontId="69" fillId="4" borderId="0" xfId="0" applyNumberFormat="1" applyFont="1" applyFill="1" applyAlignment="1">
      <alignment horizontal="center" vertical="center"/>
    </xf>
    <xf numFmtId="0" fontId="70" fillId="4" borderId="0" xfId="0" applyFont="1" applyFill="1" applyAlignment="1">
      <alignment horizontal="left" vertical="center" wrapText="1"/>
    </xf>
    <xf numFmtId="4" fontId="70" fillId="5" borderId="0" xfId="5" applyNumberFormat="1" applyFont="1" applyFill="1" applyAlignment="1" applyProtection="1">
      <alignment horizontal="center" vertical="center"/>
      <protection locked="0"/>
    </xf>
    <xf numFmtId="167" fontId="21" fillId="4" borderId="0" xfId="0" quotePrefix="1" applyNumberFormat="1" applyFont="1" applyFill="1" applyAlignment="1">
      <alignment horizontal="right" vertical="center"/>
    </xf>
    <xf numFmtId="4" fontId="70" fillId="5" borderId="0" xfId="5" applyNumberFormat="1" applyFont="1" applyFill="1" applyAlignment="1" applyProtection="1">
      <alignment horizontal="center" vertical="distributed"/>
      <protection locked="0"/>
    </xf>
    <xf numFmtId="2" fontId="21" fillId="4" borderId="0" xfId="0" applyNumberFormat="1" applyFont="1" applyFill="1" applyAlignment="1">
      <alignment horizontal="right" vertical="center"/>
    </xf>
    <xf numFmtId="0" fontId="71" fillId="4" borderId="0" xfId="0" applyFont="1" applyFill="1" applyAlignment="1">
      <alignment horizontal="left" vertical="center"/>
    </xf>
    <xf numFmtId="0" fontId="62" fillId="7" borderId="8" xfId="0" applyNumberFormat="1" applyFont="1" applyFill="1" applyBorder="1" applyAlignment="1">
      <alignment horizontal="right"/>
    </xf>
    <xf numFmtId="1" fontId="18" fillId="4" borderId="0" xfId="0" applyNumberFormat="1" applyFont="1" applyFill="1" applyAlignment="1">
      <alignment horizontal="right" vertical="center"/>
    </xf>
    <xf numFmtId="3" fontId="25" fillId="4" borderId="28" xfId="0" applyNumberFormat="1" applyFont="1" applyFill="1" applyBorder="1" applyAlignment="1">
      <alignment horizontal="left" vertical="center"/>
    </xf>
    <xf numFmtId="2" fontId="18" fillId="4" borderId="0" xfId="0" quotePrefix="1" applyNumberFormat="1" applyFont="1" applyFill="1" applyAlignment="1">
      <alignment horizontal="right" vertical="center"/>
    </xf>
  </cellXfs>
  <cellStyles count="19">
    <cellStyle name="Comma" xfId="6" builtinId="3"/>
    <cellStyle name="Hyperlink" xfId="4" builtinId="8"/>
    <cellStyle name="Input" xfId="2" builtinId="20"/>
    <cellStyle name="Normal" xfId="0" builtinId="0"/>
    <cellStyle name="Normal 2" xfId="5" xr:uid="{00000000-0005-0000-0000-000004000000}"/>
    <cellStyle name="Normal 3" xfId="8" xr:uid="{00000000-0005-0000-0000-000005000000}"/>
    <cellStyle name="Normal 4" xfId="10" xr:uid="{00000000-0005-0000-0000-000006000000}"/>
    <cellStyle name="Normal 4 2" xfId="12" xr:uid="{00000000-0005-0000-0000-000007000000}"/>
    <cellStyle name="Normal 5" xfId="7" xr:uid="{00000000-0005-0000-0000-000008000000}"/>
    <cellStyle name="Output" xfId="3" builtinId="21"/>
    <cellStyle name="Percent" xfId="1" builtinId="5"/>
    <cellStyle name="Percent 2" xfId="9" xr:uid="{00000000-0005-0000-0000-00000B000000}"/>
    <cellStyle name="Percent 3" xfId="11" xr:uid="{00000000-0005-0000-0000-00000C000000}"/>
    <cellStyle name="Pivot Table Category" xfId="15" xr:uid="{00000000-0005-0000-0000-00000D000000}"/>
    <cellStyle name="Pivot Table Corner" xfId="14" xr:uid="{00000000-0005-0000-0000-00000E000000}"/>
    <cellStyle name="Pivot Table Field" xfId="13" xr:uid="{00000000-0005-0000-0000-00000F000000}"/>
    <cellStyle name="Pivot Table Result" xfId="18" xr:uid="{00000000-0005-0000-0000-000010000000}"/>
    <cellStyle name="Pivot Table Title" xfId="17" xr:uid="{00000000-0005-0000-0000-000011000000}"/>
    <cellStyle name="Pivot Table Value" xfId="16" xr:uid="{00000000-0005-0000-0000-000012000000}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DUARD~1.CIU\AppData\Local\Temp\7zO87119338\16%20Model%20D%20-Macheta%20privind%20analiza%20si%20previziunea%20financia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ere"/>
      <sheetName val="1 Bilant"/>
      <sheetName val="2 Cont RP"/>
      <sheetName val="Analiza financiara-extinsa"/>
      <sheetName val="3 Analiza financiara-indicatori"/>
      <sheetName val="4 Risc beneficiar"/>
      <sheetName val="Buget cerere"/>
      <sheetName val="Investitie"/>
      <sheetName val="5 Venituri si cheltuieli"/>
      <sheetName val="c Cont PP previzionat"/>
      <sheetName val="d Proiectii financiare (intr) "/>
      <sheetName val=" Proiectii financiare_V,Ch act"/>
      <sheetName val=" Proiectii financiare marginal"/>
      <sheetName val=" Rentabilitate investitie"/>
      <sheetName val="Sheet1"/>
      <sheetName val="Sustenabilitate proiect"/>
      <sheetName val="Sheet2"/>
      <sheetName val="Funding-g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92">
          <cell r="B92" t="str">
            <v>ASISTENŢĂ FINANCIARĂ NERAMBURSABILĂ SOLICITATĂ</v>
          </cell>
        </row>
        <row r="94">
          <cell r="B94" t="str">
            <v>Surse proprii</v>
          </cell>
        </row>
        <row r="95">
          <cell r="B95" t="str">
            <v>Contributie publica (veniturile nete actualizate, pentru proiecte generatoare de venit)</v>
          </cell>
        </row>
        <row r="96">
          <cell r="B96" t="str">
            <v>Imprumuturi bancare (surse imprumutate)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36"/>
  <sheetViews>
    <sheetView topLeftCell="A3" workbookViewId="0">
      <selection activeCell="D7" sqref="D7"/>
    </sheetView>
  </sheetViews>
  <sheetFormatPr defaultColWidth="9.08984375" defaultRowHeight="15.5" x14ac:dyDescent="0.35"/>
  <cols>
    <col min="1" max="1" width="44.54296875" style="3" customWidth="1"/>
    <col min="2" max="2" width="91.08984375" style="3" customWidth="1"/>
  </cols>
  <sheetData>
    <row r="1" spans="1:3" s="1" customFormat="1" ht="15" x14ac:dyDescent="0.3">
      <c r="A1" s="217" t="s">
        <v>383</v>
      </c>
      <c r="B1" s="217"/>
    </row>
    <row r="2" spans="1:3" s="1" customFormat="1" ht="15" x14ac:dyDescent="0.3">
      <c r="A2" s="218" t="s">
        <v>387</v>
      </c>
      <c r="B2" s="218"/>
    </row>
    <row r="3" spans="1:3" x14ac:dyDescent="0.35">
      <c r="A3" s="2"/>
      <c r="B3" s="2"/>
    </row>
    <row r="4" spans="1:3" ht="16.25" customHeight="1" x14ac:dyDescent="0.35">
      <c r="A4" s="216" t="s">
        <v>334</v>
      </c>
      <c r="B4" s="216"/>
    </row>
    <row r="5" spans="1:3" ht="16.25" customHeight="1" x14ac:dyDescent="0.35">
      <c r="A5" s="216"/>
      <c r="B5" s="216"/>
    </row>
    <row r="6" spans="1:3" ht="15.65" customHeight="1" x14ac:dyDescent="0.35">
      <c r="A6" s="216" t="s">
        <v>330</v>
      </c>
      <c r="B6" s="216"/>
    </row>
    <row r="7" spans="1:3" ht="15.65" customHeight="1" x14ac:dyDescent="0.35">
      <c r="A7" s="216"/>
      <c r="B7" s="216"/>
      <c r="C7" s="4"/>
    </row>
    <row r="8" spans="1:3" ht="15.65" customHeight="1" x14ac:dyDescent="0.35">
      <c r="A8" s="216" t="s">
        <v>0</v>
      </c>
      <c r="B8" s="216"/>
    </row>
    <row r="9" spans="1:3" ht="15.65" customHeight="1" x14ac:dyDescent="0.35">
      <c r="A9" s="216"/>
      <c r="B9" s="216"/>
    </row>
    <row r="10" spans="1:3" ht="15.65" customHeight="1" x14ac:dyDescent="0.35">
      <c r="A10" s="216" t="s">
        <v>1</v>
      </c>
      <c r="B10" s="216"/>
    </row>
    <row r="11" spans="1:3" ht="15.65" customHeight="1" x14ac:dyDescent="0.35">
      <c r="A11" s="216"/>
      <c r="B11" s="216"/>
    </row>
    <row r="12" spans="1:3" ht="15.65" customHeight="1" x14ac:dyDescent="0.35">
      <c r="A12" s="211" t="s">
        <v>331</v>
      </c>
      <c r="B12" s="211"/>
    </row>
    <row r="13" spans="1:3" ht="14.5" x14ac:dyDescent="0.35">
      <c r="A13"/>
      <c r="B13"/>
    </row>
    <row r="14" spans="1:3" ht="14.5" x14ac:dyDescent="0.35">
      <c r="A14" s="154" t="s">
        <v>2</v>
      </c>
      <c r="B14" s="154"/>
    </row>
    <row r="15" spans="1:3" ht="14.5" x14ac:dyDescent="0.35">
      <c r="A15" s="154"/>
      <c r="B15" s="154"/>
    </row>
    <row r="16" spans="1:3" ht="14.5" x14ac:dyDescent="0.35">
      <c r="A16" s="155" t="s">
        <v>3</v>
      </c>
      <c r="B16" s="154"/>
    </row>
    <row r="17" spans="1:2" ht="14.5" hidden="1" x14ac:dyDescent="0.35">
      <c r="A17" s="156" t="s">
        <v>4</v>
      </c>
      <c r="B17" s="157" t="s">
        <v>5</v>
      </c>
    </row>
    <row r="18" spans="1:2" ht="24" hidden="1" x14ac:dyDescent="0.35">
      <c r="A18" s="156" t="s">
        <v>6</v>
      </c>
      <c r="B18" s="158" t="s">
        <v>7</v>
      </c>
    </row>
    <row r="19" spans="1:2" ht="14.5" x14ac:dyDescent="0.35">
      <c r="A19" s="159" t="s">
        <v>385</v>
      </c>
      <c r="B19" s="157" t="s">
        <v>332</v>
      </c>
    </row>
    <row r="20" spans="1:2" ht="24" x14ac:dyDescent="0.35">
      <c r="A20" s="160" t="s">
        <v>386</v>
      </c>
      <c r="B20" s="158" t="s">
        <v>333</v>
      </c>
    </row>
    <row r="21" spans="1:2" ht="24" x14ac:dyDescent="0.35">
      <c r="A21" s="161" t="s">
        <v>335</v>
      </c>
      <c r="B21" s="158" t="s">
        <v>336</v>
      </c>
    </row>
    <row r="22" spans="1:2" ht="14.5" x14ac:dyDescent="0.35">
      <c r="A22" s="161"/>
      <c r="B22" s="154"/>
    </row>
    <row r="23" spans="1:2" ht="14.5" x14ac:dyDescent="0.35">
      <c r="A23" s="155" t="s">
        <v>8</v>
      </c>
      <c r="B23" s="154"/>
    </row>
    <row r="24" spans="1:2" ht="24" x14ac:dyDescent="0.35">
      <c r="A24" s="156" t="s">
        <v>9</v>
      </c>
      <c r="B24" s="162" t="s">
        <v>10</v>
      </c>
    </row>
    <row r="25" spans="1:2" ht="24" x14ac:dyDescent="0.35">
      <c r="A25" s="159"/>
      <c r="B25" s="157" t="s">
        <v>11</v>
      </c>
    </row>
    <row r="26" spans="1:2" ht="14.5" x14ac:dyDescent="0.35">
      <c r="A26" s="159"/>
      <c r="B26" s="157" t="s">
        <v>12</v>
      </c>
    </row>
    <row r="27" spans="1:2" ht="14.5" x14ac:dyDescent="0.35">
      <c r="A27" s="159"/>
      <c r="B27" s="157" t="s">
        <v>337</v>
      </c>
    </row>
    <row r="28" spans="1:2" ht="14.5" x14ac:dyDescent="0.35">
      <c r="A28" s="159"/>
      <c r="B28" s="157" t="s">
        <v>338</v>
      </c>
    </row>
    <row r="29" spans="1:2" ht="24" x14ac:dyDescent="0.35">
      <c r="A29" s="159"/>
      <c r="B29" s="163" t="s">
        <v>13</v>
      </c>
    </row>
    <row r="30" spans="1:2" x14ac:dyDescent="0.35">
      <c r="A30" s="5"/>
    </row>
    <row r="35" spans="1:1" x14ac:dyDescent="0.35">
      <c r="A35" s="6"/>
    </row>
    <row r="36" spans="1:1" x14ac:dyDescent="0.35">
      <c r="A36" s="6"/>
    </row>
  </sheetData>
  <mergeCells count="7">
    <mergeCell ref="A10:B11"/>
    <mergeCell ref="A12:B12"/>
    <mergeCell ref="A1:B1"/>
    <mergeCell ref="A2:B2"/>
    <mergeCell ref="A4:B5"/>
    <mergeCell ref="A6:B7"/>
    <mergeCell ref="A8:B9"/>
  </mergeCells>
  <hyperlinks>
    <hyperlink ref="A24" location="'3 Analiza financiara-indicatori'!A1" display="3 Analiza financiara - indicatori" xr:uid="{00000000-0004-0000-0000-000000000000}"/>
    <hyperlink ref="A17" location="'1 Bilant'!A1" display="1 Bilant" xr:uid="{00000000-0004-0000-0000-000001000000}"/>
    <hyperlink ref="A18" location="'2 Cont RP'!A1" display="2 Cont RP" xr:uid="{00000000-0004-0000-0000-000002000000}"/>
    <hyperlink ref="A19" location="'Buget cerere'!A1" display="Buget cerere" xr:uid="{00000000-0004-0000-0000-000003000000}"/>
    <hyperlink ref="A20" location="' Proiectii financiare_V,Ch act'!A1" display="Proiectii financiare_V,Ch act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8"/>
  <sheetViews>
    <sheetView topLeftCell="A7" workbookViewId="0">
      <selection activeCell="C3" sqref="C3"/>
    </sheetView>
  </sheetViews>
  <sheetFormatPr defaultRowHeight="14.5" x14ac:dyDescent="0.35"/>
  <cols>
    <col min="1" max="1" width="5.90625" bestFit="1" customWidth="1"/>
    <col min="2" max="5" width="32.453125" customWidth="1"/>
  </cols>
  <sheetData>
    <row r="1" spans="1:5" ht="15" thickBot="1" x14ac:dyDescent="0.4">
      <c r="A1" s="219" t="s">
        <v>349</v>
      </c>
      <c r="B1" s="219"/>
      <c r="C1" s="219"/>
      <c r="D1" s="219"/>
      <c r="E1" s="219"/>
    </row>
    <row r="2" spans="1:5" ht="24.5" thickBot="1" x14ac:dyDescent="0.4">
      <c r="A2" s="169" t="s">
        <v>350</v>
      </c>
      <c r="B2" s="170" t="s">
        <v>351</v>
      </c>
      <c r="C2" s="170" t="s">
        <v>352</v>
      </c>
      <c r="D2" s="171" t="s">
        <v>353</v>
      </c>
      <c r="E2" s="172" t="s">
        <v>354</v>
      </c>
    </row>
    <row r="3" spans="1:5" ht="24.5" thickBot="1" x14ac:dyDescent="0.4">
      <c r="A3" s="165">
        <v>1</v>
      </c>
      <c r="B3" s="168" t="s">
        <v>195</v>
      </c>
      <c r="C3" s="168" t="s">
        <v>415</v>
      </c>
      <c r="D3" s="166" t="s">
        <v>355</v>
      </c>
      <c r="E3" s="166" t="s">
        <v>450</v>
      </c>
    </row>
    <row r="4" spans="1:5" ht="24.5" thickBot="1" x14ac:dyDescent="0.4">
      <c r="A4" s="165">
        <f>A3+1</f>
        <v>2</v>
      </c>
      <c r="B4" s="168" t="s">
        <v>195</v>
      </c>
      <c r="C4" s="168" t="s">
        <v>415</v>
      </c>
      <c r="D4" s="166" t="s">
        <v>355</v>
      </c>
      <c r="E4" s="166" t="s">
        <v>451</v>
      </c>
    </row>
    <row r="5" spans="1:5" ht="24.5" thickBot="1" x14ac:dyDescent="0.4">
      <c r="A5" s="165">
        <f t="shared" ref="A5:A12" si="0">A4+1</f>
        <v>3</v>
      </c>
      <c r="B5" s="168" t="s">
        <v>195</v>
      </c>
      <c r="C5" s="168" t="s">
        <v>415</v>
      </c>
      <c r="D5" s="166" t="s">
        <v>355</v>
      </c>
      <c r="E5" s="166" t="s">
        <v>452</v>
      </c>
    </row>
    <row r="6" spans="1:5" ht="24.5" thickBot="1" x14ac:dyDescent="0.4">
      <c r="A6" s="165">
        <f t="shared" si="0"/>
        <v>4</v>
      </c>
      <c r="B6" s="168" t="s">
        <v>195</v>
      </c>
      <c r="C6" s="168" t="s">
        <v>416</v>
      </c>
      <c r="D6" s="166" t="s">
        <v>356</v>
      </c>
      <c r="E6" s="166" t="s">
        <v>357</v>
      </c>
    </row>
    <row r="7" spans="1:5" ht="24.5" thickBot="1" x14ac:dyDescent="0.4">
      <c r="A7" s="165">
        <f t="shared" si="0"/>
        <v>5</v>
      </c>
      <c r="B7" s="168" t="s">
        <v>205</v>
      </c>
      <c r="C7" s="168" t="s">
        <v>417</v>
      </c>
      <c r="D7" s="166" t="s">
        <v>358</v>
      </c>
      <c r="E7" s="166" t="s">
        <v>359</v>
      </c>
    </row>
    <row r="8" spans="1:5" ht="24.5" thickBot="1" x14ac:dyDescent="0.4">
      <c r="A8" s="165">
        <f t="shared" si="0"/>
        <v>6</v>
      </c>
      <c r="B8" s="168" t="s">
        <v>205</v>
      </c>
      <c r="C8" s="168" t="s">
        <v>417</v>
      </c>
      <c r="D8" s="166" t="s">
        <v>358</v>
      </c>
      <c r="E8" s="166" t="s">
        <v>360</v>
      </c>
    </row>
    <row r="9" spans="1:5" ht="24.5" thickBot="1" x14ac:dyDescent="0.4">
      <c r="A9" s="165">
        <f t="shared" si="0"/>
        <v>7</v>
      </c>
      <c r="B9" s="168" t="s">
        <v>205</v>
      </c>
      <c r="C9" s="168" t="s">
        <v>417</v>
      </c>
      <c r="D9" s="166" t="s">
        <v>358</v>
      </c>
      <c r="E9" s="166" t="s">
        <v>361</v>
      </c>
    </row>
    <row r="10" spans="1:5" ht="36.5" thickBot="1" x14ac:dyDescent="0.4">
      <c r="A10" s="165">
        <f t="shared" si="0"/>
        <v>8</v>
      </c>
      <c r="B10" s="168" t="s">
        <v>205</v>
      </c>
      <c r="C10" s="168" t="s">
        <v>417</v>
      </c>
      <c r="D10" s="166" t="s">
        <v>358</v>
      </c>
      <c r="E10" s="166" t="s">
        <v>362</v>
      </c>
    </row>
    <row r="11" spans="1:5" ht="24.5" thickBot="1" x14ac:dyDescent="0.4">
      <c r="A11" s="165">
        <f t="shared" si="0"/>
        <v>9</v>
      </c>
      <c r="B11" s="168" t="s">
        <v>205</v>
      </c>
      <c r="C11" s="168" t="s">
        <v>417</v>
      </c>
      <c r="D11" s="166" t="s">
        <v>358</v>
      </c>
      <c r="E11" s="166" t="s">
        <v>363</v>
      </c>
    </row>
    <row r="12" spans="1:5" ht="24.5" thickBot="1" x14ac:dyDescent="0.4">
      <c r="A12" s="165">
        <f t="shared" si="0"/>
        <v>10</v>
      </c>
      <c r="B12" s="168" t="s">
        <v>205</v>
      </c>
      <c r="C12" s="168" t="s">
        <v>417</v>
      </c>
      <c r="D12" s="166" t="s">
        <v>358</v>
      </c>
      <c r="E12" s="166" t="s">
        <v>364</v>
      </c>
    </row>
    <row r="13" spans="1:5" ht="24.5" thickBot="1" x14ac:dyDescent="0.4">
      <c r="A13" s="220">
        <v>11</v>
      </c>
      <c r="B13" s="222" t="s">
        <v>205</v>
      </c>
      <c r="C13" s="168" t="s">
        <v>417</v>
      </c>
      <c r="D13" s="220" t="s">
        <v>358</v>
      </c>
      <c r="E13" s="167" t="s">
        <v>441</v>
      </c>
    </row>
    <row r="14" spans="1:5" ht="15" thickBot="1" x14ac:dyDescent="0.4">
      <c r="A14" s="221"/>
      <c r="B14" s="223"/>
      <c r="C14" s="168" t="s">
        <v>417</v>
      </c>
      <c r="D14" s="221"/>
      <c r="E14" s="166" t="s">
        <v>365</v>
      </c>
    </row>
    <row r="15" spans="1:5" ht="36.5" thickBot="1" x14ac:dyDescent="0.4">
      <c r="A15" s="165">
        <v>12</v>
      </c>
      <c r="B15" s="168" t="s">
        <v>205</v>
      </c>
      <c r="C15" s="168" t="s">
        <v>417</v>
      </c>
      <c r="D15" s="166" t="s">
        <v>358</v>
      </c>
      <c r="E15" s="166" t="s">
        <v>442</v>
      </c>
    </row>
    <row r="16" spans="1:5" ht="24.5" thickBot="1" x14ac:dyDescent="0.4">
      <c r="A16" s="165">
        <f>A15+1</f>
        <v>13</v>
      </c>
      <c r="B16" s="168" t="s">
        <v>205</v>
      </c>
      <c r="C16" s="168" t="s">
        <v>417</v>
      </c>
      <c r="D16" s="166" t="s">
        <v>358</v>
      </c>
      <c r="E16" s="166" t="s">
        <v>443</v>
      </c>
    </row>
    <row r="17" spans="1:5" ht="24.5" thickBot="1" x14ac:dyDescent="0.4">
      <c r="A17" s="165">
        <f t="shared" ref="A17:A38" si="1">A16+1</f>
        <v>14</v>
      </c>
      <c r="B17" s="168" t="s">
        <v>205</v>
      </c>
      <c r="C17" s="168" t="s">
        <v>417</v>
      </c>
      <c r="D17" s="166" t="s">
        <v>358</v>
      </c>
      <c r="E17" s="166" t="s">
        <v>446</v>
      </c>
    </row>
    <row r="18" spans="1:5" ht="24.5" thickBot="1" x14ac:dyDescent="0.4">
      <c r="A18" s="165">
        <f t="shared" si="1"/>
        <v>15</v>
      </c>
      <c r="B18" s="168" t="s">
        <v>205</v>
      </c>
      <c r="C18" s="168" t="s">
        <v>417</v>
      </c>
      <c r="D18" s="166" t="s">
        <v>358</v>
      </c>
      <c r="E18" s="166" t="s">
        <v>447</v>
      </c>
    </row>
    <row r="19" spans="1:5" ht="24.5" thickBot="1" x14ac:dyDescent="0.4">
      <c r="A19" s="165">
        <f t="shared" si="1"/>
        <v>16</v>
      </c>
      <c r="B19" s="168" t="s">
        <v>205</v>
      </c>
      <c r="C19" s="168" t="s">
        <v>417</v>
      </c>
      <c r="D19" s="166" t="s">
        <v>358</v>
      </c>
      <c r="E19" s="166" t="s">
        <v>448</v>
      </c>
    </row>
    <row r="20" spans="1:5" ht="15" thickBot="1" x14ac:dyDescent="0.4">
      <c r="A20" s="165">
        <f t="shared" si="1"/>
        <v>17</v>
      </c>
      <c r="B20" s="168" t="s">
        <v>195</v>
      </c>
      <c r="C20" s="168" t="s">
        <v>419</v>
      </c>
      <c r="D20" s="166" t="s">
        <v>366</v>
      </c>
      <c r="E20" s="166" t="s">
        <v>367</v>
      </c>
    </row>
    <row r="21" spans="1:5" ht="15" thickBot="1" x14ac:dyDescent="0.4">
      <c r="A21" s="165">
        <f t="shared" si="1"/>
        <v>18</v>
      </c>
      <c r="B21" s="168" t="s">
        <v>195</v>
      </c>
      <c r="C21" s="168" t="s">
        <v>419</v>
      </c>
      <c r="D21" s="166" t="s">
        <v>366</v>
      </c>
      <c r="E21" s="166" t="s">
        <v>367</v>
      </c>
    </row>
    <row r="22" spans="1:5" ht="15" thickBot="1" x14ac:dyDescent="0.4">
      <c r="A22" s="165">
        <f t="shared" si="1"/>
        <v>19</v>
      </c>
      <c r="B22" s="168" t="s">
        <v>195</v>
      </c>
      <c r="C22" s="168" t="s">
        <v>419</v>
      </c>
      <c r="D22" s="166" t="s">
        <v>366</v>
      </c>
      <c r="E22" s="166" t="s">
        <v>367</v>
      </c>
    </row>
    <row r="23" spans="1:5" ht="24.5" thickBot="1" x14ac:dyDescent="0.4">
      <c r="A23" s="165">
        <f t="shared" si="1"/>
        <v>20</v>
      </c>
      <c r="B23" s="168" t="s">
        <v>195</v>
      </c>
      <c r="C23" s="168" t="s">
        <v>419</v>
      </c>
      <c r="D23" s="166" t="s">
        <v>366</v>
      </c>
      <c r="E23" s="166" t="s">
        <v>368</v>
      </c>
    </row>
    <row r="24" spans="1:5" ht="24.5" thickBot="1" x14ac:dyDescent="0.4">
      <c r="A24" s="165">
        <f t="shared" si="1"/>
        <v>21</v>
      </c>
      <c r="B24" s="168" t="s">
        <v>195</v>
      </c>
      <c r="C24" s="168" t="s">
        <v>419</v>
      </c>
      <c r="D24" s="166" t="s">
        <v>366</v>
      </c>
      <c r="E24" s="166" t="s">
        <v>369</v>
      </c>
    </row>
    <row r="25" spans="1:5" ht="24.5" thickBot="1" x14ac:dyDescent="0.4">
      <c r="A25" s="165">
        <f t="shared" si="1"/>
        <v>22</v>
      </c>
      <c r="B25" s="168" t="s">
        <v>195</v>
      </c>
      <c r="C25" s="168" t="s">
        <v>419</v>
      </c>
      <c r="D25" s="166" t="s">
        <v>366</v>
      </c>
      <c r="E25" s="166" t="s">
        <v>370</v>
      </c>
    </row>
    <row r="26" spans="1:5" ht="15" thickBot="1" x14ac:dyDescent="0.4">
      <c r="A26" s="165">
        <f t="shared" si="1"/>
        <v>23</v>
      </c>
      <c r="B26" s="168" t="s">
        <v>195</v>
      </c>
      <c r="C26" s="168" t="s">
        <v>419</v>
      </c>
      <c r="D26" s="166" t="s">
        <v>366</v>
      </c>
      <c r="E26" s="166" t="s">
        <v>371</v>
      </c>
    </row>
    <row r="27" spans="1:5" ht="15" thickBot="1" x14ac:dyDescent="0.4">
      <c r="A27" s="165">
        <f t="shared" si="1"/>
        <v>24</v>
      </c>
      <c r="B27" s="168" t="s">
        <v>195</v>
      </c>
      <c r="C27" s="168" t="s">
        <v>419</v>
      </c>
      <c r="D27" s="166" t="s">
        <v>366</v>
      </c>
      <c r="E27" s="166" t="s">
        <v>372</v>
      </c>
    </row>
    <row r="28" spans="1:5" ht="24.5" thickBot="1" x14ac:dyDescent="0.4">
      <c r="A28" s="165">
        <f>A27+1</f>
        <v>25</v>
      </c>
      <c r="B28" s="168" t="s">
        <v>195</v>
      </c>
      <c r="C28" s="168" t="s">
        <v>419</v>
      </c>
      <c r="D28" s="166" t="s">
        <v>366</v>
      </c>
      <c r="E28" s="166" t="s">
        <v>180</v>
      </c>
    </row>
    <row r="29" spans="1:5" ht="24.5" thickBot="1" x14ac:dyDescent="0.4">
      <c r="A29" s="165">
        <f t="shared" si="1"/>
        <v>26</v>
      </c>
      <c r="B29" s="168" t="s">
        <v>229</v>
      </c>
      <c r="C29" s="168" t="s">
        <v>389</v>
      </c>
      <c r="D29" s="166" t="s">
        <v>366</v>
      </c>
      <c r="E29" s="166" t="s">
        <v>389</v>
      </c>
    </row>
    <row r="30" spans="1:5" ht="24.5" thickBot="1" x14ac:dyDescent="0.4">
      <c r="A30" s="165">
        <f t="shared" si="1"/>
        <v>27</v>
      </c>
      <c r="B30" s="168" t="s">
        <v>420</v>
      </c>
      <c r="C30" s="168" t="s">
        <v>421</v>
      </c>
      <c r="D30" s="166" t="s">
        <v>373</v>
      </c>
      <c r="E30" s="166" t="s">
        <v>374</v>
      </c>
    </row>
    <row r="31" spans="1:5" ht="24.5" thickBot="1" x14ac:dyDescent="0.4">
      <c r="A31" s="165">
        <f t="shared" si="1"/>
        <v>28</v>
      </c>
      <c r="B31" s="168" t="s">
        <v>420</v>
      </c>
      <c r="C31" s="168" t="s">
        <v>421</v>
      </c>
      <c r="D31" s="166" t="s">
        <v>373</v>
      </c>
      <c r="E31" s="166" t="s">
        <v>375</v>
      </c>
    </row>
    <row r="32" spans="1:5" ht="24.5" thickBot="1" x14ac:dyDescent="0.4">
      <c r="A32" s="165">
        <f t="shared" si="1"/>
        <v>29</v>
      </c>
      <c r="B32" s="168" t="s">
        <v>420</v>
      </c>
      <c r="C32" s="168" t="s">
        <v>421</v>
      </c>
      <c r="D32" s="166" t="s">
        <v>373</v>
      </c>
      <c r="E32" s="166" t="s">
        <v>376</v>
      </c>
    </row>
    <row r="33" spans="1:5" ht="24.5" thickBot="1" x14ac:dyDescent="0.4">
      <c r="A33" s="165">
        <f t="shared" si="1"/>
        <v>30</v>
      </c>
      <c r="B33" s="168" t="s">
        <v>420</v>
      </c>
      <c r="C33" s="168" t="s">
        <v>421</v>
      </c>
      <c r="D33" s="166" t="s">
        <v>373</v>
      </c>
      <c r="E33" s="166" t="s">
        <v>377</v>
      </c>
    </row>
    <row r="34" spans="1:5" ht="48.5" thickBot="1" x14ac:dyDescent="0.4">
      <c r="A34" s="165">
        <f t="shared" si="1"/>
        <v>31</v>
      </c>
      <c r="B34" s="168" t="s">
        <v>420</v>
      </c>
      <c r="C34" s="168" t="s">
        <v>421</v>
      </c>
      <c r="D34" s="166" t="s">
        <v>373</v>
      </c>
      <c r="E34" s="166" t="s">
        <v>378</v>
      </c>
    </row>
    <row r="35" spans="1:5" ht="24.5" thickBot="1" x14ac:dyDescent="0.4">
      <c r="A35" s="165">
        <f t="shared" si="1"/>
        <v>32</v>
      </c>
      <c r="B35" s="168" t="s">
        <v>420</v>
      </c>
      <c r="C35" s="168" t="s">
        <v>421</v>
      </c>
      <c r="D35" s="166" t="s">
        <v>373</v>
      </c>
      <c r="E35" s="166" t="s">
        <v>379</v>
      </c>
    </row>
    <row r="36" spans="1:5" ht="36.5" thickBot="1" x14ac:dyDescent="0.4">
      <c r="A36" s="165">
        <f t="shared" si="1"/>
        <v>33</v>
      </c>
      <c r="B36" s="168" t="s">
        <v>420</v>
      </c>
      <c r="C36" s="168" t="s">
        <v>421</v>
      </c>
      <c r="D36" s="166" t="s">
        <v>373</v>
      </c>
      <c r="E36" s="166" t="s">
        <v>380</v>
      </c>
    </row>
    <row r="37" spans="1:5" ht="15" thickBot="1" x14ac:dyDescent="0.4">
      <c r="A37" s="165">
        <f t="shared" si="1"/>
        <v>34</v>
      </c>
      <c r="B37" s="168" t="s">
        <v>420</v>
      </c>
      <c r="C37" s="168" t="s">
        <v>421</v>
      </c>
      <c r="D37" s="166" t="s">
        <v>373</v>
      </c>
      <c r="E37" s="166" t="s">
        <v>381</v>
      </c>
    </row>
    <row r="38" spans="1:5" ht="24.5" thickBot="1" x14ac:dyDescent="0.4">
      <c r="A38" s="165">
        <f t="shared" si="1"/>
        <v>35</v>
      </c>
      <c r="B38" s="168" t="s">
        <v>195</v>
      </c>
      <c r="C38" s="168" t="s">
        <v>423</v>
      </c>
      <c r="D38" s="166" t="s">
        <v>382</v>
      </c>
      <c r="E38" s="166" t="s">
        <v>449</v>
      </c>
    </row>
  </sheetData>
  <mergeCells count="4">
    <mergeCell ref="A1:E1"/>
    <mergeCell ref="A13:A14"/>
    <mergeCell ref="B13:B14"/>
    <mergeCell ref="D13:D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"/>
  <dimension ref="A1:U154"/>
  <sheetViews>
    <sheetView tabSelected="1" topLeftCell="A72" zoomScale="85" zoomScaleNormal="85" workbookViewId="0">
      <selection activeCell="C87" sqref="C87"/>
    </sheetView>
  </sheetViews>
  <sheetFormatPr defaultColWidth="8.90625" defaultRowHeight="14.5" x14ac:dyDescent="0.35"/>
  <cols>
    <col min="1" max="1" width="8.6328125" style="13" customWidth="1"/>
    <col min="2" max="2" width="66.54296875" style="60" customWidth="1"/>
    <col min="3" max="10" width="15" style="38" customWidth="1"/>
    <col min="11" max="15" width="15" style="9" customWidth="1"/>
    <col min="16" max="16" width="15" style="16" customWidth="1"/>
    <col min="17" max="17" width="20" style="17" customWidth="1"/>
    <col min="18" max="18" width="39.6328125" style="18" customWidth="1"/>
    <col min="19" max="25" width="15" style="18" customWidth="1"/>
    <col min="26" max="27" width="11.54296875" style="18" customWidth="1"/>
    <col min="28" max="16384" width="8.90625" style="18"/>
  </cols>
  <sheetData>
    <row r="1" spans="1:18" ht="27.75" customHeight="1" x14ac:dyDescent="0.4">
      <c r="B1" s="14" t="s">
        <v>14</v>
      </c>
      <c r="C1" s="15"/>
      <c r="D1" s="15"/>
      <c r="E1" s="15"/>
      <c r="F1" s="15"/>
      <c r="G1" s="15"/>
      <c r="H1" s="15"/>
      <c r="I1" s="15"/>
      <c r="J1" s="15"/>
    </row>
    <row r="2" spans="1:18" ht="27.75" customHeight="1" x14ac:dyDescent="0.4">
      <c r="B2" s="19"/>
      <c r="C2" s="15"/>
      <c r="D2" s="15"/>
      <c r="E2" s="15"/>
      <c r="F2" s="15"/>
      <c r="G2" s="15"/>
      <c r="H2" s="15"/>
      <c r="I2" s="15"/>
      <c r="J2" s="15"/>
    </row>
    <row r="3" spans="1:18" ht="17.25" customHeight="1" x14ac:dyDescent="0.35">
      <c r="B3" s="206" t="s">
        <v>15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</row>
    <row r="4" spans="1:18" ht="1.5" customHeight="1" x14ac:dyDescent="0.35">
      <c r="B4" s="20"/>
      <c r="C4" s="21"/>
      <c r="D4" s="21"/>
      <c r="E4" s="21"/>
      <c r="F4" s="21"/>
      <c r="G4" s="21"/>
      <c r="H4" s="21"/>
      <c r="I4" s="21"/>
      <c r="J4" s="21"/>
      <c r="K4" s="22"/>
      <c r="L4" s="22"/>
      <c r="M4" s="22"/>
      <c r="N4" s="22"/>
      <c r="O4" s="22"/>
    </row>
    <row r="5" spans="1:18" ht="20" x14ac:dyDescent="0.4">
      <c r="B5" s="19" t="s">
        <v>16</v>
      </c>
      <c r="C5" s="15"/>
      <c r="D5" s="15"/>
      <c r="E5" s="15"/>
      <c r="F5" s="15"/>
      <c r="G5" s="15"/>
      <c r="H5" s="15"/>
      <c r="I5" s="15"/>
      <c r="J5" s="15"/>
      <c r="O5" s="9" t="s">
        <v>17</v>
      </c>
    </row>
    <row r="6" spans="1:18" ht="20.25" customHeight="1" x14ac:dyDescent="0.4">
      <c r="B6" s="23"/>
      <c r="C6" s="24" t="s">
        <v>19</v>
      </c>
      <c r="D6" s="207" t="s">
        <v>186</v>
      </c>
      <c r="E6" s="208"/>
      <c r="F6" s="209" t="s">
        <v>190</v>
      </c>
      <c r="G6" s="207" t="s">
        <v>187</v>
      </c>
      <c r="H6" s="208"/>
      <c r="I6" s="211" t="s">
        <v>191</v>
      </c>
      <c r="J6" s="136"/>
      <c r="K6" s="212" t="s">
        <v>20</v>
      </c>
      <c r="L6" s="212"/>
      <c r="M6" s="212"/>
      <c r="N6" s="212"/>
      <c r="O6" s="213"/>
    </row>
    <row r="7" spans="1:18" s="30" customFormat="1" ht="72" x14ac:dyDescent="0.3">
      <c r="A7" s="25"/>
      <c r="B7" s="62" t="s">
        <v>176</v>
      </c>
      <c r="C7" s="26" t="s">
        <v>179</v>
      </c>
      <c r="D7" s="135" t="s">
        <v>188</v>
      </c>
      <c r="E7" s="135" t="s">
        <v>189</v>
      </c>
      <c r="F7" s="210"/>
      <c r="G7" s="135" t="s">
        <v>196</v>
      </c>
      <c r="H7" s="135" t="s">
        <v>197</v>
      </c>
      <c r="I7" s="211"/>
      <c r="J7" s="136"/>
      <c r="K7" s="27" t="s">
        <v>22</v>
      </c>
      <c r="L7" s="27" t="s">
        <v>23</v>
      </c>
      <c r="M7" s="27" t="s">
        <v>24</v>
      </c>
      <c r="N7" s="27" t="s">
        <v>25</v>
      </c>
      <c r="O7" s="28" t="s">
        <v>126</v>
      </c>
      <c r="P7" s="133"/>
      <c r="Q7" s="137" t="s">
        <v>192</v>
      </c>
      <c r="R7" s="137" t="s">
        <v>193</v>
      </c>
    </row>
    <row r="8" spans="1:18" s="11" customFormat="1" ht="14" thickBot="1" x14ac:dyDescent="0.35">
      <c r="A8" s="57"/>
      <c r="B8" s="205" t="s">
        <v>406</v>
      </c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134"/>
      <c r="Q8" s="31"/>
    </row>
    <row r="9" spans="1:18" s="10" customFormat="1" ht="14" thickTop="1" x14ac:dyDescent="0.3">
      <c r="A9" s="61" t="s">
        <v>127</v>
      </c>
      <c r="B9" s="63" t="s">
        <v>128</v>
      </c>
      <c r="C9" s="38">
        <f>F9+I9</f>
        <v>0</v>
      </c>
      <c r="D9" s="64">
        <v>0</v>
      </c>
      <c r="E9" s="64">
        <v>0</v>
      </c>
      <c r="F9" s="38">
        <f>D9+E9</f>
        <v>0</v>
      </c>
      <c r="G9" s="64">
        <v>0</v>
      </c>
      <c r="H9" s="64">
        <v>0</v>
      </c>
      <c r="I9" s="38">
        <f>G9+H9</f>
        <v>0</v>
      </c>
      <c r="J9" s="38"/>
      <c r="K9" s="64">
        <v>0</v>
      </c>
      <c r="L9" s="64">
        <v>0</v>
      </c>
      <c r="M9" s="64">
        <v>0</v>
      </c>
      <c r="N9" s="64">
        <v>0</v>
      </c>
      <c r="O9" s="64">
        <v>0</v>
      </c>
      <c r="P9" s="133" t="str">
        <f>IF(C9=SUM(K9:O9),"ok","Eroare")</f>
        <v>ok</v>
      </c>
      <c r="Q9" s="63" t="s">
        <v>195</v>
      </c>
      <c r="R9" s="65" t="s">
        <v>415</v>
      </c>
    </row>
    <row r="10" spans="1:18" s="10" customFormat="1" ht="13.5" x14ac:dyDescent="0.3">
      <c r="A10" s="61" t="s">
        <v>177</v>
      </c>
      <c r="B10" s="63" t="s">
        <v>129</v>
      </c>
      <c r="C10" s="38">
        <f>F10+I10</f>
        <v>0</v>
      </c>
      <c r="D10" s="64">
        <v>0</v>
      </c>
      <c r="E10" s="64">
        <v>0</v>
      </c>
      <c r="F10" s="38">
        <f>D10+E10</f>
        <v>0</v>
      </c>
      <c r="G10" s="64">
        <v>0</v>
      </c>
      <c r="H10" s="64">
        <v>0</v>
      </c>
      <c r="I10" s="38">
        <f>G10+H10</f>
        <v>0</v>
      </c>
      <c r="J10" s="38"/>
      <c r="K10" s="64">
        <v>0</v>
      </c>
      <c r="L10" s="64">
        <v>0</v>
      </c>
      <c r="M10" s="64">
        <v>0</v>
      </c>
      <c r="N10" s="64">
        <v>0</v>
      </c>
      <c r="O10" s="64">
        <v>0</v>
      </c>
      <c r="P10" s="133" t="str">
        <f t="shared" ref="P10:P115" si="0">IF(C10=SUM(K10:O10),"ok","Eroare")</f>
        <v>ok</v>
      </c>
      <c r="Q10" s="63" t="s">
        <v>195</v>
      </c>
      <c r="R10" s="65" t="s">
        <v>415</v>
      </c>
    </row>
    <row r="11" spans="1:18" s="10" customFormat="1" ht="13.5" x14ac:dyDescent="0.3">
      <c r="A11" s="61" t="s">
        <v>184</v>
      </c>
      <c r="B11" s="63" t="s">
        <v>185</v>
      </c>
      <c r="C11" s="38">
        <f>F11+I11</f>
        <v>0</v>
      </c>
      <c r="D11" s="64">
        <v>0</v>
      </c>
      <c r="E11" s="64">
        <v>0</v>
      </c>
      <c r="F11" s="38">
        <f>D11+E11</f>
        <v>0</v>
      </c>
      <c r="G11" s="64">
        <v>0</v>
      </c>
      <c r="H11" s="64">
        <v>0</v>
      </c>
      <c r="I11" s="38">
        <f>G11+H11</f>
        <v>0</v>
      </c>
      <c r="J11" s="38"/>
      <c r="K11" s="64">
        <v>0</v>
      </c>
      <c r="L11" s="64">
        <v>0</v>
      </c>
      <c r="M11" s="64">
        <v>0</v>
      </c>
      <c r="N11" s="64">
        <v>0</v>
      </c>
      <c r="O11" s="64">
        <v>0</v>
      </c>
      <c r="P11" s="133" t="str">
        <f t="shared" si="0"/>
        <v>ok</v>
      </c>
      <c r="Q11" s="63" t="s">
        <v>195</v>
      </c>
      <c r="R11" s="65" t="s">
        <v>415</v>
      </c>
    </row>
    <row r="12" spans="1:18" s="11" customFormat="1" ht="13.5" x14ac:dyDescent="0.3">
      <c r="A12" s="45"/>
      <c r="B12" s="43" t="s">
        <v>130</v>
      </c>
      <c r="C12" s="38">
        <f>F12+I12</f>
        <v>0</v>
      </c>
      <c r="D12" s="38"/>
      <c r="E12" s="38"/>
      <c r="F12" s="38">
        <f>SUM(F9:F11)</f>
        <v>0</v>
      </c>
      <c r="G12" s="38"/>
      <c r="H12" s="38"/>
      <c r="I12" s="38">
        <f>SUM(I9:I11)</f>
        <v>0</v>
      </c>
      <c r="J12" s="38"/>
      <c r="K12" s="38">
        <f>SUM(K9:K11)</f>
        <v>0</v>
      </c>
      <c r="L12" s="38">
        <f>SUM(L9:L11)</f>
        <v>0</v>
      </c>
      <c r="M12" s="38">
        <f>SUM(M9:M11)</f>
        <v>0</v>
      </c>
      <c r="N12" s="38">
        <f>SUM(N9:N11)</f>
        <v>0</v>
      </c>
      <c r="O12" s="38">
        <f>SUM(O9:O11)</f>
        <v>0</v>
      </c>
      <c r="P12" s="133" t="str">
        <f t="shared" si="0"/>
        <v>ok</v>
      </c>
      <c r="Q12" s="29"/>
    </row>
    <row r="13" spans="1:18" s="11" customFormat="1" ht="14" thickBot="1" x14ac:dyDescent="0.35">
      <c r="A13" s="45"/>
      <c r="B13" s="205" t="s">
        <v>453</v>
      </c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133" t="str">
        <f t="shared" si="0"/>
        <v>ok</v>
      </c>
      <c r="Q13" s="29"/>
    </row>
    <row r="14" spans="1:18" s="10" customFormat="1" ht="26.5" thickTop="1" x14ac:dyDescent="0.3">
      <c r="A14" s="45" t="s">
        <v>131</v>
      </c>
      <c r="B14" s="65" t="s">
        <v>132</v>
      </c>
      <c r="C14" s="38">
        <f>SUM(K14:O14)</f>
        <v>0</v>
      </c>
      <c r="D14" s="64">
        <v>0</v>
      </c>
      <c r="E14" s="64">
        <v>0</v>
      </c>
      <c r="F14" s="38">
        <f>D14+E14</f>
        <v>0</v>
      </c>
      <c r="G14" s="64">
        <v>0</v>
      </c>
      <c r="H14" s="64">
        <v>0</v>
      </c>
      <c r="I14" s="38">
        <f>G14+H14</f>
        <v>0</v>
      </c>
      <c r="J14" s="38"/>
      <c r="K14" s="64">
        <v>0</v>
      </c>
      <c r="L14" s="64">
        <v>0</v>
      </c>
      <c r="M14" s="64">
        <v>0</v>
      </c>
      <c r="N14" s="64">
        <v>0</v>
      </c>
      <c r="O14" s="64">
        <v>0</v>
      </c>
      <c r="P14" s="133" t="str">
        <f t="shared" si="0"/>
        <v>ok</v>
      </c>
      <c r="Q14" s="63" t="s">
        <v>195</v>
      </c>
      <c r="R14" s="65" t="s">
        <v>416</v>
      </c>
    </row>
    <row r="15" spans="1:18" s="11" customFormat="1" ht="13.5" x14ac:dyDescent="0.3">
      <c r="A15" s="45"/>
      <c r="B15" s="43" t="s">
        <v>133</v>
      </c>
      <c r="C15" s="38">
        <f>SUM(K15:O15)</f>
        <v>0</v>
      </c>
      <c r="D15" s="38"/>
      <c r="E15" s="38"/>
      <c r="F15" s="38">
        <f>F14</f>
        <v>0</v>
      </c>
      <c r="G15" s="38"/>
      <c r="H15" s="38"/>
      <c r="I15" s="38">
        <f>I14</f>
        <v>0</v>
      </c>
      <c r="J15" s="38"/>
      <c r="K15" s="38">
        <f>K14</f>
        <v>0</v>
      </c>
      <c r="L15" s="38">
        <f>L14</f>
        <v>0</v>
      </c>
      <c r="M15" s="38">
        <f>M14</f>
        <v>0</v>
      </c>
      <c r="N15" s="38">
        <f>N14</f>
        <v>0</v>
      </c>
      <c r="O15" s="38">
        <f>O14</f>
        <v>0</v>
      </c>
      <c r="P15" s="133" t="str">
        <f t="shared" si="0"/>
        <v>ok</v>
      </c>
    </row>
    <row r="16" spans="1:18" s="11" customFormat="1" ht="14" thickBot="1" x14ac:dyDescent="0.35">
      <c r="A16" s="45" t="s">
        <v>134</v>
      </c>
      <c r="B16" s="205" t="s">
        <v>135</v>
      </c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133" t="str">
        <f t="shared" si="0"/>
        <v>ok</v>
      </c>
      <c r="Q16" s="29"/>
    </row>
    <row r="17" spans="1:18" s="10" customFormat="1" ht="26.25" customHeight="1" thickTop="1" x14ac:dyDescent="0.3">
      <c r="A17" s="138" t="s">
        <v>136</v>
      </c>
      <c r="B17" s="66" t="s">
        <v>137</v>
      </c>
      <c r="C17" s="38">
        <f t="shared" ref="C17:C42" si="1">F17+I17</f>
        <v>0</v>
      </c>
      <c r="D17" s="38">
        <f>D18+D19+D20</f>
        <v>0</v>
      </c>
      <c r="E17" s="38">
        <f>E18+E19+E20</f>
        <v>0</v>
      </c>
      <c r="F17" s="38">
        <f t="shared" ref="F17:F31" si="2">D17+E17</f>
        <v>0</v>
      </c>
      <c r="G17" s="38">
        <f>G18+G19+G20</f>
        <v>0</v>
      </c>
      <c r="H17" s="38">
        <f>H18+H19+H20</f>
        <v>0</v>
      </c>
      <c r="I17" s="38">
        <f t="shared" ref="I17:I31" si="3">G17+H17</f>
        <v>0</v>
      </c>
      <c r="J17" s="38"/>
      <c r="K17" s="12">
        <f>K18+K19+K20</f>
        <v>0</v>
      </c>
      <c r="L17" s="12">
        <f>L18+L19+L20</f>
        <v>0</v>
      </c>
      <c r="M17" s="12">
        <f>M18+M19+M20</f>
        <v>0</v>
      </c>
      <c r="N17" s="12">
        <f>N18+N19+N20</f>
        <v>0</v>
      </c>
      <c r="O17" s="12">
        <f>O18+O19+O20</f>
        <v>0</v>
      </c>
      <c r="P17" s="133" t="str">
        <f t="shared" si="0"/>
        <v>ok</v>
      </c>
      <c r="Q17" s="29"/>
    </row>
    <row r="18" spans="1:18" s="10" customFormat="1" ht="26.25" customHeight="1" x14ac:dyDescent="0.3">
      <c r="A18" s="138" t="s">
        <v>202</v>
      </c>
      <c r="B18" s="66" t="s">
        <v>203</v>
      </c>
      <c r="C18" s="38">
        <f t="shared" si="1"/>
        <v>0</v>
      </c>
      <c r="D18" s="64">
        <v>0</v>
      </c>
      <c r="E18" s="64">
        <v>0</v>
      </c>
      <c r="F18" s="38">
        <f t="shared" si="2"/>
        <v>0</v>
      </c>
      <c r="G18" s="64">
        <v>0</v>
      </c>
      <c r="H18" s="64">
        <v>0</v>
      </c>
      <c r="I18" s="38">
        <f t="shared" si="3"/>
        <v>0</v>
      </c>
      <c r="J18" s="38"/>
      <c r="K18" s="64">
        <v>0</v>
      </c>
      <c r="L18" s="64">
        <v>0</v>
      </c>
      <c r="M18" s="64">
        <v>0</v>
      </c>
      <c r="N18" s="64">
        <v>0</v>
      </c>
      <c r="O18" s="64">
        <v>0</v>
      </c>
      <c r="P18" s="133" t="str">
        <f t="shared" si="0"/>
        <v>ok</v>
      </c>
      <c r="Q18" s="63" t="s">
        <v>205</v>
      </c>
      <c r="R18" s="65" t="s">
        <v>417</v>
      </c>
    </row>
    <row r="19" spans="1:18" s="10" customFormat="1" ht="26.25" customHeight="1" x14ac:dyDescent="0.3">
      <c r="A19" s="138" t="s">
        <v>198</v>
      </c>
      <c r="B19" s="66" t="s">
        <v>199</v>
      </c>
      <c r="C19" s="38">
        <f t="shared" si="1"/>
        <v>0</v>
      </c>
      <c r="D19" s="64">
        <v>0</v>
      </c>
      <c r="E19" s="64">
        <v>0</v>
      </c>
      <c r="F19" s="38">
        <f t="shared" si="2"/>
        <v>0</v>
      </c>
      <c r="G19" s="64">
        <v>0</v>
      </c>
      <c r="H19" s="64">
        <v>0</v>
      </c>
      <c r="I19" s="38">
        <f t="shared" si="3"/>
        <v>0</v>
      </c>
      <c r="J19" s="38"/>
      <c r="K19" s="64">
        <v>0</v>
      </c>
      <c r="L19" s="64">
        <v>0</v>
      </c>
      <c r="M19" s="64">
        <v>0</v>
      </c>
      <c r="N19" s="64">
        <v>0</v>
      </c>
      <c r="O19" s="64">
        <v>0</v>
      </c>
      <c r="P19" s="133" t="str">
        <f t="shared" si="0"/>
        <v>ok</v>
      </c>
      <c r="Q19" s="63" t="s">
        <v>205</v>
      </c>
      <c r="R19" s="65" t="s">
        <v>417</v>
      </c>
    </row>
    <row r="20" spans="1:18" s="10" customFormat="1" ht="26.25" customHeight="1" x14ac:dyDescent="0.3">
      <c r="A20" s="138" t="s">
        <v>200</v>
      </c>
      <c r="B20" s="66" t="s">
        <v>201</v>
      </c>
      <c r="C20" s="38">
        <f t="shared" si="1"/>
        <v>0</v>
      </c>
      <c r="D20" s="64">
        <v>0</v>
      </c>
      <c r="E20" s="64">
        <v>0</v>
      </c>
      <c r="F20" s="38">
        <f t="shared" si="2"/>
        <v>0</v>
      </c>
      <c r="G20" s="64">
        <v>0</v>
      </c>
      <c r="H20" s="64">
        <v>0</v>
      </c>
      <c r="I20" s="38">
        <f t="shared" si="3"/>
        <v>0</v>
      </c>
      <c r="J20" s="38"/>
      <c r="K20" s="64">
        <v>0</v>
      </c>
      <c r="L20" s="64">
        <v>0</v>
      </c>
      <c r="M20" s="64">
        <v>0</v>
      </c>
      <c r="N20" s="64">
        <v>0</v>
      </c>
      <c r="O20" s="64">
        <v>0</v>
      </c>
      <c r="P20" s="133" t="str">
        <f t="shared" si="0"/>
        <v>ok</v>
      </c>
      <c r="Q20" s="63" t="s">
        <v>205</v>
      </c>
      <c r="R20" s="65" t="s">
        <v>417</v>
      </c>
    </row>
    <row r="21" spans="1:18" s="10" customFormat="1" ht="13.5" x14ac:dyDescent="0.3">
      <c r="A21" s="45" t="s">
        <v>138</v>
      </c>
      <c r="B21" s="37" t="s">
        <v>204</v>
      </c>
      <c r="C21" s="38">
        <f t="shared" si="1"/>
        <v>0</v>
      </c>
      <c r="D21" s="64">
        <v>0</v>
      </c>
      <c r="E21" s="64">
        <v>0</v>
      </c>
      <c r="F21" s="38">
        <f t="shared" si="2"/>
        <v>0</v>
      </c>
      <c r="G21" s="64">
        <v>0</v>
      </c>
      <c r="H21" s="64">
        <v>0</v>
      </c>
      <c r="I21" s="38">
        <f t="shared" si="3"/>
        <v>0</v>
      </c>
      <c r="J21" s="38"/>
      <c r="K21" s="64">
        <v>0</v>
      </c>
      <c r="L21" s="64">
        <v>0</v>
      </c>
      <c r="M21" s="64">
        <v>0</v>
      </c>
      <c r="N21" s="64">
        <v>0</v>
      </c>
      <c r="O21" s="64">
        <v>0</v>
      </c>
      <c r="P21" s="133" t="str">
        <f t="shared" si="0"/>
        <v>ok</v>
      </c>
      <c r="Q21" s="63" t="s">
        <v>205</v>
      </c>
      <c r="R21" s="65" t="s">
        <v>417</v>
      </c>
    </row>
    <row r="22" spans="1:18" s="10" customFormat="1" ht="13.5" x14ac:dyDescent="0.3">
      <c r="A22" s="45" t="s">
        <v>206</v>
      </c>
      <c r="B22" s="37" t="s">
        <v>207</v>
      </c>
      <c r="C22" s="38">
        <f t="shared" si="1"/>
        <v>0</v>
      </c>
      <c r="D22" s="64">
        <v>0</v>
      </c>
      <c r="E22" s="64">
        <v>0</v>
      </c>
      <c r="F22" s="38">
        <f t="shared" si="2"/>
        <v>0</v>
      </c>
      <c r="G22" s="64">
        <v>0</v>
      </c>
      <c r="H22" s="64">
        <v>0</v>
      </c>
      <c r="I22" s="38">
        <f t="shared" si="3"/>
        <v>0</v>
      </c>
      <c r="J22" s="38"/>
      <c r="K22" s="64">
        <v>0</v>
      </c>
      <c r="L22" s="64">
        <v>0</v>
      </c>
      <c r="M22" s="64">
        <v>0</v>
      </c>
      <c r="N22" s="64">
        <v>0</v>
      </c>
      <c r="O22" s="64">
        <v>0</v>
      </c>
      <c r="P22" s="133" t="str">
        <f t="shared" si="0"/>
        <v>ok</v>
      </c>
      <c r="Q22" s="63" t="s">
        <v>205</v>
      </c>
      <c r="R22" s="65" t="s">
        <v>417</v>
      </c>
    </row>
    <row r="23" spans="1:18" s="10" customFormat="1" ht="13.5" x14ac:dyDescent="0.3">
      <c r="A23" s="45" t="s">
        <v>208</v>
      </c>
      <c r="B23" s="37" t="s">
        <v>209</v>
      </c>
      <c r="C23" s="38">
        <f t="shared" si="1"/>
        <v>0</v>
      </c>
      <c r="D23" s="64">
        <v>0</v>
      </c>
      <c r="E23" s="64">
        <v>0</v>
      </c>
      <c r="F23" s="38">
        <f t="shared" si="2"/>
        <v>0</v>
      </c>
      <c r="G23" s="64">
        <v>0</v>
      </c>
      <c r="H23" s="64">
        <v>0</v>
      </c>
      <c r="I23" s="38">
        <f t="shared" si="3"/>
        <v>0</v>
      </c>
      <c r="J23" s="38"/>
      <c r="K23" s="64">
        <v>0</v>
      </c>
      <c r="L23" s="64">
        <v>0</v>
      </c>
      <c r="M23" s="64">
        <v>0</v>
      </c>
      <c r="N23" s="64">
        <v>0</v>
      </c>
      <c r="O23" s="64">
        <v>0</v>
      </c>
      <c r="P23" s="133" t="str">
        <f t="shared" si="0"/>
        <v>ok</v>
      </c>
      <c r="Q23" s="63" t="s">
        <v>205</v>
      </c>
      <c r="R23" s="65" t="s">
        <v>417</v>
      </c>
    </row>
    <row r="24" spans="1:18" s="10" customFormat="1" ht="13.5" x14ac:dyDescent="0.3">
      <c r="A24" s="45" t="s">
        <v>210</v>
      </c>
      <c r="B24" s="37" t="s">
        <v>211</v>
      </c>
      <c r="C24" s="38">
        <f t="shared" si="1"/>
        <v>0</v>
      </c>
      <c r="D24" s="38">
        <f>+D26+D27+D28+D25</f>
        <v>0</v>
      </c>
      <c r="E24" s="38">
        <f>+E26+E27+E28+E25</f>
        <v>0</v>
      </c>
      <c r="F24" s="38">
        <f t="shared" si="2"/>
        <v>0</v>
      </c>
      <c r="G24" s="38">
        <f>+G26+G27+G28+G25</f>
        <v>0</v>
      </c>
      <c r="H24" s="38">
        <f>+H26+H27+H28+H25</f>
        <v>0</v>
      </c>
      <c r="I24" s="38">
        <f t="shared" si="3"/>
        <v>0</v>
      </c>
      <c r="J24" s="38"/>
      <c r="K24" s="12">
        <f>SUM(K25:K28)</f>
        <v>0</v>
      </c>
      <c r="L24" s="12">
        <f>SUM(L25:L28)</f>
        <v>0</v>
      </c>
      <c r="M24" s="12">
        <f>SUM(M25:M28)</f>
        <v>0</v>
      </c>
      <c r="N24" s="12">
        <f>SUM(N25:N28)</f>
        <v>0</v>
      </c>
      <c r="O24" s="12">
        <f>SUM(O25:O28)</f>
        <v>0</v>
      </c>
      <c r="P24" s="133" t="str">
        <f t="shared" si="0"/>
        <v>ok</v>
      </c>
      <c r="Q24" s="63"/>
      <c r="R24" s="65" t="s">
        <v>417</v>
      </c>
    </row>
    <row r="25" spans="1:18" s="10" customFormat="1" ht="13.5" x14ac:dyDescent="0.3">
      <c r="A25" s="45" t="s">
        <v>212</v>
      </c>
      <c r="B25" s="37" t="s">
        <v>445</v>
      </c>
      <c r="C25" s="38">
        <f t="shared" si="1"/>
        <v>0</v>
      </c>
      <c r="D25" s="64">
        <v>0</v>
      </c>
      <c r="E25" s="64">
        <v>0</v>
      </c>
      <c r="F25" s="38">
        <f t="shared" si="2"/>
        <v>0</v>
      </c>
      <c r="G25" s="64">
        <v>0</v>
      </c>
      <c r="H25" s="64">
        <v>0</v>
      </c>
      <c r="I25" s="38">
        <f t="shared" si="3"/>
        <v>0</v>
      </c>
      <c r="J25" s="38"/>
      <c r="K25" s="64">
        <v>0</v>
      </c>
      <c r="L25" s="64">
        <v>0</v>
      </c>
      <c r="M25" s="64">
        <v>0</v>
      </c>
      <c r="N25" s="64">
        <v>0</v>
      </c>
      <c r="O25" s="64">
        <v>0</v>
      </c>
      <c r="P25" s="133" t="str">
        <f t="shared" ref="P25:P30" si="4">IF(C25=SUM(K25:O25),"ok","Eroare")</f>
        <v>ok</v>
      </c>
      <c r="Q25" s="63" t="s">
        <v>205</v>
      </c>
      <c r="R25" s="65" t="s">
        <v>417</v>
      </c>
    </row>
    <row r="26" spans="1:18" s="10" customFormat="1" ht="13.5" x14ac:dyDescent="0.3">
      <c r="A26" s="45" t="s">
        <v>213</v>
      </c>
      <c r="B26" s="37" t="s">
        <v>215</v>
      </c>
      <c r="C26" s="38">
        <f t="shared" si="1"/>
        <v>0</v>
      </c>
      <c r="D26" s="64">
        <v>0</v>
      </c>
      <c r="E26" s="64">
        <v>0</v>
      </c>
      <c r="F26" s="38">
        <f t="shared" si="2"/>
        <v>0</v>
      </c>
      <c r="G26" s="64">
        <v>0</v>
      </c>
      <c r="H26" s="64">
        <v>0</v>
      </c>
      <c r="I26" s="38">
        <f t="shared" si="3"/>
        <v>0</v>
      </c>
      <c r="J26" s="38"/>
      <c r="K26" s="64">
        <v>0</v>
      </c>
      <c r="L26" s="64">
        <v>0</v>
      </c>
      <c r="M26" s="64">
        <v>0</v>
      </c>
      <c r="N26" s="64">
        <v>0</v>
      </c>
      <c r="O26" s="64">
        <v>0</v>
      </c>
      <c r="P26" s="133" t="str">
        <f t="shared" si="4"/>
        <v>ok</v>
      </c>
      <c r="Q26" s="63" t="s">
        <v>205</v>
      </c>
      <c r="R26" s="65" t="s">
        <v>417</v>
      </c>
    </row>
    <row r="27" spans="1:18" s="10" customFormat="1" ht="13.5" x14ac:dyDescent="0.3">
      <c r="A27" s="45" t="s">
        <v>214</v>
      </c>
      <c r="B27" s="37" t="s">
        <v>407</v>
      </c>
      <c r="C27" s="38">
        <f t="shared" si="1"/>
        <v>0</v>
      </c>
      <c r="D27" s="64">
        <v>0</v>
      </c>
      <c r="E27" s="64">
        <v>0</v>
      </c>
      <c r="F27" s="38">
        <f t="shared" si="2"/>
        <v>0</v>
      </c>
      <c r="G27" s="64">
        <v>0</v>
      </c>
      <c r="H27" s="64">
        <v>0</v>
      </c>
      <c r="I27" s="38">
        <f t="shared" si="3"/>
        <v>0</v>
      </c>
      <c r="J27" s="38"/>
      <c r="K27" s="64">
        <v>0</v>
      </c>
      <c r="L27" s="64">
        <v>0</v>
      </c>
      <c r="M27" s="64">
        <v>0</v>
      </c>
      <c r="N27" s="64">
        <v>0</v>
      </c>
      <c r="O27" s="64">
        <v>0</v>
      </c>
      <c r="P27" s="133" t="str">
        <f t="shared" si="4"/>
        <v>ok</v>
      </c>
      <c r="Q27" s="63" t="s">
        <v>205</v>
      </c>
      <c r="R27" s="65" t="s">
        <v>417</v>
      </c>
    </row>
    <row r="28" spans="1:18" s="10" customFormat="1" ht="13.5" x14ac:dyDescent="0.3">
      <c r="A28" s="45" t="s">
        <v>444</v>
      </c>
      <c r="B28" s="37" t="s">
        <v>216</v>
      </c>
      <c r="C28" s="38">
        <f t="shared" si="1"/>
        <v>0</v>
      </c>
      <c r="D28" s="64">
        <v>0</v>
      </c>
      <c r="E28" s="64">
        <v>0</v>
      </c>
      <c r="F28" s="38">
        <f t="shared" si="2"/>
        <v>0</v>
      </c>
      <c r="G28" s="64">
        <v>0</v>
      </c>
      <c r="H28" s="64">
        <v>0</v>
      </c>
      <c r="I28" s="38">
        <f t="shared" si="3"/>
        <v>0</v>
      </c>
      <c r="J28" s="38"/>
      <c r="K28" s="64">
        <v>0</v>
      </c>
      <c r="L28" s="64">
        <v>0</v>
      </c>
      <c r="M28" s="64">
        <v>0</v>
      </c>
      <c r="N28" s="64">
        <v>0</v>
      </c>
      <c r="O28" s="64">
        <v>0</v>
      </c>
      <c r="P28" s="133" t="str">
        <f t="shared" si="4"/>
        <v>ok</v>
      </c>
      <c r="Q28" s="63" t="s">
        <v>205</v>
      </c>
      <c r="R28" s="65" t="s">
        <v>417</v>
      </c>
    </row>
    <row r="29" spans="1:18" s="10" customFormat="1" ht="13.5" x14ac:dyDescent="0.3">
      <c r="A29" s="61" t="s">
        <v>425</v>
      </c>
      <c r="B29" s="37" t="s">
        <v>139</v>
      </c>
      <c r="C29" s="38">
        <f t="shared" si="1"/>
        <v>0</v>
      </c>
      <c r="D29" s="38">
        <f>D30+D31</f>
        <v>0</v>
      </c>
      <c r="E29" s="38">
        <f>E30+E31</f>
        <v>0</v>
      </c>
      <c r="F29" s="38">
        <f t="shared" si="2"/>
        <v>0</v>
      </c>
      <c r="G29" s="38">
        <f>G30+G31</f>
        <v>0</v>
      </c>
      <c r="H29" s="38">
        <f>H30+H31</f>
        <v>0</v>
      </c>
      <c r="I29" s="38">
        <f t="shared" si="3"/>
        <v>0</v>
      </c>
      <c r="J29" s="38"/>
      <c r="K29" s="12">
        <f>K30+K31</f>
        <v>0</v>
      </c>
      <c r="L29" s="12">
        <f>L30+L31</f>
        <v>0</v>
      </c>
      <c r="M29" s="12">
        <f>M30+M31</f>
        <v>0</v>
      </c>
      <c r="N29" s="12">
        <f>N30+N31</f>
        <v>0</v>
      </c>
      <c r="O29" s="12">
        <f>O30+O31</f>
        <v>0</v>
      </c>
      <c r="P29" s="133" t="str">
        <f t="shared" si="4"/>
        <v>ok</v>
      </c>
      <c r="Q29" s="63"/>
      <c r="R29" s="65"/>
    </row>
    <row r="30" spans="1:18" s="10" customFormat="1" ht="13.5" x14ac:dyDescent="0.3">
      <c r="A30" s="45" t="s">
        <v>426</v>
      </c>
      <c r="B30" s="37" t="s">
        <v>217</v>
      </c>
      <c r="C30" s="38">
        <f t="shared" si="1"/>
        <v>0</v>
      </c>
      <c r="D30" s="64">
        <v>0</v>
      </c>
      <c r="E30" s="64">
        <v>0</v>
      </c>
      <c r="F30" s="38">
        <f t="shared" si="2"/>
        <v>0</v>
      </c>
      <c r="G30" s="64">
        <v>0</v>
      </c>
      <c r="H30" s="64">
        <v>0</v>
      </c>
      <c r="I30" s="38">
        <f t="shared" si="3"/>
        <v>0</v>
      </c>
      <c r="J30" s="38"/>
      <c r="K30" s="64">
        <v>0</v>
      </c>
      <c r="L30" s="64">
        <v>0</v>
      </c>
      <c r="M30" s="64">
        <v>0</v>
      </c>
      <c r="N30" s="64">
        <v>0</v>
      </c>
      <c r="O30" s="64">
        <v>0</v>
      </c>
      <c r="P30" s="133" t="str">
        <f t="shared" si="4"/>
        <v>ok</v>
      </c>
      <c r="Q30" s="63" t="s">
        <v>205</v>
      </c>
      <c r="R30" s="65" t="s">
        <v>417</v>
      </c>
    </row>
    <row r="31" spans="1:18" s="10" customFormat="1" ht="13.5" x14ac:dyDescent="0.3">
      <c r="A31" s="45" t="s">
        <v>427</v>
      </c>
      <c r="B31" s="37" t="s">
        <v>218</v>
      </c>
      <c r="C31" s="38">
        <f t="shared" si="1"/>
        <v>0</v>
      </c>
      <c r="D31" s="64">
        <v>0</v>
      </c>
      <c r="E31" s="64">
        <v>0</v>
      </c>
      <c r="F31" s="38">
        <f t="shared" si="2"/>
        <v>0</v>
      </c>
      <c r="G31" s="64">
        <v>0</v>
      </c>
      <c r="H31" s="64">
        <v>0</v>
      </c>
      <c r="I31" s="38">
        <f t="shared" si="3"/>
        <v>0</v>
      </c>
      <c r="J31" s="38"/>
      <c r="K31" s="64">
        <v>0</v>
      </c>
      <c r="L31" s="64">
        <v>0</v>
      </c>
      <c r="M31" s="64">
        <v>0</v>
      </c>
      <c r="N31" s="64">
        <v>0</v>
      </c>
      <c r="O31" s="64">
        <v>0</v>
      </c>
      <c r="P31" s="133" t="str">
        <f t="shared" si="0"/>
        <v>ok</v>
      </c>
      <c r="Q31" s="63" t="s">
        <v>205</v>
      </c>
      <c r="R31" s="65" t="s">
        <v>417</v>
      </c>
    </row>
    <row r="32" spans="1:18" s="11" customFormat="1" ht="13.5" x14ac:dyDescent="0.3">
      <c r="A32" s="45"/>
      <c r="B32" s="67" t="s">
        <v>140</v>
      </c>
      <c r="C32" s="38">
        <f t="shared" si="1"/>
        <v>0</v>
      </c>
      <c r="D32" s="38"/>
      <c r="E32" s="38"/>
      <c r="F32" s="38">
        <f>F29+F24+F23+F22+F21+F17</f>
        <v>0</v>
      </c>
      <c r="G32" s="38"/>
      <c r="H32" s="38"/>
      <c r="I32" s="38">
        <f>I29+I24+I23+I22+I21+I17</f>
        <v>0</v>
      </c>
      <c r="J32" s="38"/>
      <c r="K32" s="38">
        <f>K29+K24+K23+K22+K21+K17</f>
        <v>0</v>
      </c>
      <c r="L32" s="38">
        <f>L29+L24+L23+L22+L21+L17</f>
        <v>0</v>
      </c>
      <c r="M32" s="38">
        <f>M29+M24+M23+M22+M21+M17</f>
        <v>0</v>
      </c>
      <c r="N32" s="38">
        <f>N29+N24+N23+N22+N21+N17</f>
        <v>0</v>
      </c>
      <c r="O32" s="38">
        <f>O29+O24+O23+O22+O21+O17</f>
        <v>0</v>
      </c>
      <c r="P32" s="133" t="str">
        <f t="shared" si="0"/>
        <v>ok</v>
      </c>
      <c r="Q32" s="29"/>
    </row>
    <row r="33" spans="1:18" s="11" customFormat="1" ht="14" thickBot="1" x14ac:dyDescent="0.35">
      <c r="A33" s="139">
        <v>4</v>
      </c>
      <c r="B33" s="205" t="s">
        <v>141</v>
      </c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133" t="str">
        <f t="shared" si="0"/>
        <v>ok</v>
      </c>
      <c r="Q33" s="29"/>
    </row>
    <row r="34" spans="1:18" s="10" customFormat="1" ht="14" thickTop="1" x14ac:dyDescent="0.3">
      <c r="A34" s="45" t="s">
        <v>142</v>
      </c>
      <c r="B34" s="37" t="s">
        <v>143</v>
      </c>
      <c r="C34" s="38">
        <f t="shared" si="1"/>
        <v>0</v>
      </c>
      <c r="D34" s="64">
        <v>0</v>
      </c>
      <c r="E34" s="64">
        <v>0</v>
      </c>
      <c r="F34" s="38">
        <f t="shared" ref="F34:F41" si="5">D34+E34</f>
        <v>0</v>
      </c>
      <c r="G34" s="64">
        <v>0</v>
      </c>
      <c r="H34" s="64">
        <v>0</v>
      </c>
      <c r="I34" s="38">
        <f t="shared" ref="I34:I41" si="6">G34+H34</f>
        <v>0</v>
      </c>
      <c r="J34" s="38"/>
      <c r="K34" s="64">
        <v>0</v>
      </c>
      <c r="L34" s="64">
        <v>0</v>
      </c>
      <c r="M34" s="64">
        <v>0</v>
      </c>
      <c r="N34" s="64">
        <v>0</v>
      </c>
      <c r="O34" s="64">
        <v>0</v>
      </c>
      <c r="P34" s="133" t="str">
        <f t="shared" si="0"/>
        <v>ok</v>
      </c>
      <c r="Q34" s="63" t="s">
        <v>195</v>
      </c>
      <c r="R34" s="65" t="s">
        <v>419</v>
      </c>
    </row>
    <row r="35" spans="1:18" s="10" customFormat="1" ht="29.25" customHeight="1" x14ac:dyDescent="0.3">
      <c r="A35" s="45" t="s">
        <v>144</v>
      </c>
      <c r="B35" s="66" t="s">
        <v>221</v>
      </c>
      <c r="C35" s="38">
        <f t="shared" si="1"/>
        <v>0</v>
      </c>
      <c r="D35" s="64">
        <v>0</v>
      </c>
      <c r="E35" s="64">
        <v>0</v>
      </c>
      <c r="F35" s="38">
        <f t="shared" si="5"/>
        <v>0</v>
      </c>
      <c r="G35" s="64">
        <v>0</v>
      </c>
      <c r="H35" s="64">
        <v>0</v>
      </c>
      <c r="I35" s="38">
        <f t="shared" si="6"/>
        <v>0</v>
      </c>
      <c r="J35" s="38"/>
      <c r="K35" s="64">
        <v>0</v>
      </c>
      <c r="L35" s="64">
        <v>0</v>
      </c>
      <c r="M35" s="64">
        <v>0</v>
      </c>
      <c r="N35" s="64">
        <v>0</v>
      </c>
      <c r="O35" s="64">
        <v>0</v>
      </c>
      <c r="P35" s="133" t="str">
        <f t="shared" si="0"/>
        <v>ok</v>
      </c>
      <c r="Q35" s="63" t="s">
        <v>195</v>
      </c>
      <c r="R35" s="65" t="s">
        <v>419</v>
      </c>
    </row>
    <row r="36" spans="1:18" s="10" customFormat="1" ht="29.25" customHeight="1" x14ac:dyDescent="0.3">
      <c r="A36" s="61" t="s">
        <v>178</v>
      </c>
      <c r="B36" s="66" t="s">
        <v>228</v>
      </c>
      <c r="C36" s="38">
        <f t="shared" si="1"/>
        <v>0</v>
      </c>
      <c r="D36" s="64">
        <v>0</v>
      </c>
      <c r="E36" s="64">
        <v>0</v>
      </c>
      <c r="F36" s="38">
        <f t="shared" si="5"/>
        <v>0</v>
      </c>
      <c r="G36" s="64">
        <v>0</v>
      </c>
      <c r="H36" s="64">
        <v>0</v>
      </c>
      <c r="I36" s="38">
        <f t="shared" si="6"/>
        <v>0</v>
      </c>
      <c r="J36" s="38"/>
      <c r="K36" s="64">
        <v>0</v>
      </c>
      <c r="L36" s="64">
        <v>0</v>
      </c>
      <c r="M36" s="64">
        <v>0</v>
      </c>
      <c r="N36" s="64">
        <v>0</v>
      </c>
      <c r="O36" s="64">
        <v>0</v>
      </c>
      <c r="P36" s="133" t="str">
        <f t="shared" si="0"/>
        <v>ok</v>
      </c>
      <c r="Q36" s="63" t="s">
        <v>195</v>
      </c>
      <c r="R36" s="65" t="s">
        <v>419</v>
      </c>
    </row>
    <row r="37" spans="1:18" s="10" customFormat="1" ht="29.25" customHeight="1" x14ac:dyDescent="0.3">
      <c r="A37" s="45" t="s">
        <v>222</v>
      </c>
      <c r="B37" s="66" t="s">
        <v>223</v>
      </c>
      <c r="C37" s="38">
        <f t="shared" si="1"/>
        <v>0</v>
      </c>
      <c r="D37" s="64">
        <v>0</v>
      </c>
      <c r="E37" s="64">
        <v>0</v>
      </c>
      <c r="F37" s="38">
        <f t="shared" si="5"/>
        <v>0</v>
      </c>
      <c r="G37" s="64">
        <v>0</v>
      </c>
      <c r="H37" s="64">
        <v>0</v>
      </c>
      <c r="I37" s="38">
        <f t="shared" si="6"/>
        <v>0</v>
      </c>
      <c r="J37" s="38"/>
      <c r="K37" s="64">
        <v>0</v>
      </c>
      <c r="L37" s="64">
        <v>0</v>
      </c>
      <c r="M37" s="64">
        <v>0</v>
      </c>
      <c r="N37" s="64">
        <v>0</v>
      </c>
      <c r="O37" s="64">
        <v>0</v>
      </c>
      <c r="P37" s="133" t="str">
        <f t="shared" si="0"/>
        <v>ok</v>
      </c>
      <c r="Q37" s="63" t="s">
        <v>195</v>
      </c>
      <c r="R37" s="65" t="s">
        <v>419</v>
      </c>
    </row>
    <row r="38" spans="1:18" s="10" customFormat="1" ht="29.25" customHeight="1" x14ac:dyDescent="0.3">
      <c r="A38" s="45" t="s">
        <v>224</v>
      </c>
      <c r="B38" s="66" t="s">
        <v>225</v>
      </c>
      <c r="C38" s="38">
        <f t="shared" si="1"/>
        <v>0</v>
      </c>
      <c r="D38" s="64">
        <v>0</v>
      </c>
      <c r="E38" s="64">
        <v>0</v>
      </c>
      <c r="F38" s="38">
        <f t="shared" si="5"/>
        <v>0</v>
      </c>
      <c r="G38" s="64">
        <v>0</v>
      </c>
      <c r="H38" s="64">
        <v>0</v>
      </c>
      <c r="I38" s="38">
        <f t="shared" si="6"/>
        <v>0</v>
      </c>
      <c r="J38" s="38"/>
      <c r="K38" s="64">
        <v>0</v>
      </c>
      <c r="L38" s="64">
        <v>0</v>
      </c>
      <c r="M38" s="64">
        <v>0</v>
      </c>
      <c r="N38" s="64">
        <v>0</v>
      </c>
      <c r="O38" s="64">
        <v>0</v>
      </c>
      <c r="P38" s="133" t="str">
        <f t="shared" si="0"/>
        <v>ok</v>
      </c>
      <c r="Q38" s="63" t="s">
        <v>195</v>
      </c>
      <c r="R38" s="65" t="s">
        <v>419</v>
      </c>
    </row>
    <row r="39" spans="1:18" s="10" customFormat="1" ht="29.25" customHeight="1" x14ac:dyDescent="0.3">
      <c r="A39" s="45" t="s">
        <v>226</v>
      </c>
      <c r="B39" s="66" t="s">
        <v>227</v>
      </c>
      <c r="C39" s="38">
        <f t="shared" si="1"/>
        <v>0</v>
      </c>
      <c r="D39" s="64">
        <v>0</v>
      </c>
      <c r="E39" s="64">
        <v>0</v>
      </c>
      <c r="F39" s="38">
        <f t="shared" si="5"/>
        <v>0</v>
      </c>
      <c r="G39" s="64">
        <v>0</v>
      </c>
      <c r="H39" s="64">
        <v>0</v>
      </c>
      <c r="I39" s="38">
        <f t="shared" si="6"/>
        <v>0</v>
      </c>
      <c r="J39" s="38"/>
      <c r="K39" s="64">
        <v>0</v>
      </c>
      <c r="L39" s="64">
        <v>0</v>
      </c>
      <c r="M39" s="64">
        <v>0</v>
      </c>
      <c r="N39" s="64">
        <v>0</v>
      </c>
      <c r="O39" s="64">
        <v>0</v>
      </c>
      <c r="P39" s="133" t="str">
        <f t="shared" si="0"/>
        <v>ok</v>
      </c>
      <c r="Q39" s="63" t="s">
        <v>195</v>
      </c>
      <c r="R39" s="65" t="s">
        <v>419</v>
      </c>
    </row>
    <row r="40" spans="1:18" s="10" customFormat="1" ht="29.25" customHeight="1" x14ac:dyDescent="0.3">
      <c r="A40" s="45" t="s">
        <v>231</v>
      </c>
      <c r="B40" s="66" t="s">
        <v>180</v>
      </c>
      <c r="C40" s="38">
        <f t="shared" si="1"/>
        <v>0</v>
      </c>
      <c r="D40" s="64">
        <v>0</v>
      </c>
      <c r="E40" s="64">
        <v>0</v>
      </c>
      <c r="F40" s="38">
        <f t="shared" si="5"/>
        <v>0</v>
      </c>
      <c r="G40" s="64">
        <v>0</v>
      </c>
      <c r="H40" s="64">
        <v>0</v>
      </c>
      <c r="I40" s="38">
        <f t="shared" si="6"/>
        <v>0</v>
      </c>
      <c r="J40" s="38"/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133" t="str">
        <f t="shared" si="0"/>
        <v>ok</v>
      </c>
      <c r="Q40" s="63" t="s">
        <v>195</v>
      </c>
      <c r="R40" s="65" t="s">
        <v>419</v>
      </c>
    </row>
    <row r="41" spans="1:18" s="10" customFormat="1" ht="29.25" customHeight="1" x14ac:dyDescent="0.3">
      <c r="A41" s="61" t="s">
        <v>388</v>
      </c>
      <c r="B41" s="66" t="s">
        <v>389</v>
      </c>
      <c r="C41" s="38">
        <f t="shared" si="1"/>
        <v>0</v>
      </c>
      <c r="D41" s="64">
        <v>0</v>
      </c>
      <c r="E41" s="64">
        <v>0</v>
      </c>
      <c r="F41" s="38">
        <f t="shared" si="5"/>
        <v>0</v>
      </c>
      <c r="G41" s="64">
        <v>0</v>
      </c>
      <c r="H41" s="64">
        <v>0</v>
      </c>
      <c r="I41" s="38">
        <f t="shared" si="6"/>
        <v>0</v>
      </c>
      <c r="J41" s="38"/>
      <c r="K41" s="64">
        <v>0</v>
      </c>
      <c r="L41" s="64">
        <v>0</v>
      </c>
      <c r="M41" s="64">
        <v>0</v>
      </c>
      <c r="N41" s="64">
        <v>0</v>
      </c>
      <c r="O41" s="64">
        <v>0</v>
      </c>
      <c r="P41" s="133" t="str">
        <f t="shared" si="0"/>
        <v>ok</v>
      </c>
      <c r="Q41" s="63" t="s">
        <v>229</v>
      </c>
      <c r="R41" s="65" t="s">
        <v>389</v>
      </c>
    </row>
    <row r="42" spans="1:18" s="11" customFormat="1" ht="13.5" x14ac:dyDescent="0.3">
      <c r="A42" s="45"/>
      <c r="B42" s="67" t="s">
        <v>145</v>
      </c>
      <c r="C42" s="38">
        <f t="shared" si="1"/>
        <v>0</v>
      </c>
      <c r="D42" s="38"/>
      <c r="E42" s="38"/>
      <c r="F42" s="38">
        <f>F40+F38+F37+F36+F35+F34+F39+F41</f>
        <v>0</v>
      </c>
      <c r="G42" s="38"/>
      <c r="H42" s="38"/>
      <c r="I42" s="38">
        <f>I40+I38+I37+I36+I35+I34+I39+I41</f>
        <v>0</v>
      </c>
      <c r="J42" s="38"/>
      <c r="K42" s="38">
        <f>K40+K38+K37+K36+K35+K34+K39+K41</f>
        <v>0</v>
      </c>
      <c r="L42" s="38">
        <f>L40+L38+L37+L36+L35+L34+L39+L41</f>
        <v>0</v>
      </c>
      <c r="M42" s="38">
        <f>M40+M38+M37+M36+M35+M34+M39+M41</f>
        <v>0</v>
      </c>
      <c r="N42" s="38">
        <f>N40+N38+N37+N36+N35+N34+N39+N41</f>
        <v>0</v>
      </c>
      <c r="O42" s="38">
        <f>O40+O38+O37+O36+O35+O34+O39+O41</f>
        <v>0</v>
      </c>
      <c r="P42" s="133" t="str">
        <f t="shared" si="0"/>
        <v>ok</v>
      </c>
      <c r="Q42" s="29"/>
    </row>
    <row r="43" spans="1:18" s="11" customFormat="1" ht="14" thickBot="1" x14ac:dyDescent="0.35">
      <c r="A43" s="45" t="s">
        <v>146</v>
      </c>
      <c r="B43" s="205" t="s">
        <v>147</v>
      </c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133" t="str">
        <f t="shared" si="0"/>
        <v>ok</v>
      </c>
      <c r="Q43" s="29"/>
    </row>
    <row r="44" spans="1:18" s="10" customFormat="1" ht="14" thickTop="1" x14ac:dyDescent="0.3">
      <c r="A44" s="45" t="s">
        <v>148</v>
      </c>
      <c r="B44" s="37" t="s">
        <v>149</v>
      </c>
      <c r="C44" s="38">
        <f t="shared" ref="C44:C54" si="7">F44+I44</f>
        <v>0</v>
      </c>
      <c r="D44" s="38">
        <f>D45+D46</f>
        <v>0</v>
      </c>
      <c r="E44" s="38">
        <f>E45+E46</f>
        <v>0</v>
      </c>
      <c r="F44" s="38">
        <f t="shared" ref="F44:F53" si="8">D44+E44</f>
        <v>0</v>
      </c>
      <c r="G44" s="38">
        <f>G45+G46</f>
        <v>0</v>
      </c>
      <c r="H44" s="38">
        <f>H45+H46</f>
        <v>0</v>
      </c>
      <c r="I44" s="38"/>
      <c r="J44" s="38"/>
      <c r="K44" s="38">
        <f>K45+K46</f>
        <v>0</v>
      </c>
      <c r="L44" s="38">
        <f>L45+L46</f>
        <v>0</v>
      </c>
      <c r="M44" s="38">
        <f>M45+M46</f>
        <v>0</v>
      </c>
      <c r="N44" s="38">
        <f>N45+N46</f>
        <v>0</v>
      </c>
      <c r="O44" s="38">
        <f>O45+O46</f>
        <v>0</v>
      </c>
      <c r="P44" s="133" t="str">
        <f t="shared" si="0"/>
        <v>ok</v>
      </c>
      <c r="Q44" s="29"/>
    </row>
    <row r="45" spans="1:18" s="10" customFormat="1" ht="13.5" x14ac:dyDescent="0.3">
      <c r="A45" s="61" t="s">
        <v>238</v>
      </c>
      <c r="B45" s="37" t="s">
        <v>235</v>
      </c>
      <c r="C45" s="38">
        <f t="shared" si="7"/>
        <v>0</v>
      </c>
      <c r="D45" s="64">
        <v>0</v>
      </c>
      <c r="E45" s="64">
        <v>0</v>
      </c>
      <c r="F45" s="38">
        <f t="shared" si="8"/>
        <v>0</v>
      </c>
      <c r="G45" s="64">
        <v>0</v>
      </c>
      <c r="H45" s="64">
        <v>0</v>
      </c>
      <c r="I45" s="38">
        <f t="shared" ref="I45:I53" si="9">G45+H45</f>
        <v>0</v>
      </c>
      <c r="J45" s="38"/>
      <c r="K45" s="64">
        <v>0</v>
      </c>
      <c r="L45" s="64">
        <v>0</v>
      </c>
      <c r="M45" s="64">
        <v>0</v>
      </c>
      <c r="N45" s="64">
        <v>0</v>
      </c>
      <c r="O45" s="64">
        <v>0</v>
      </c>
      <c r="P45" s="133" t="str">
        <f t="shared" si="0"/>
        <v>ok</v>
      </c>
      <c r="Q45" s="63" t="s">
        <v>420</v>
      </c>
      <c r="R45" s="65" t="s">
        <v>421</v>
      </c>
    </row>
    <row r="46" spans="1:18" s="10" customFormat="1" ht="13.5" x14ac:dyDescent="0.3">
      <c r="A46" s="61" t="s">
        <v>244</v>
      </c>
      <c r="B46" s="37" t="s">
        <v>236</v>
      </c>
      <c r="C46" s="38">
        <f t="shared" si="7"/>
        <v>0</v>
      </c>
      <c r="D46" s="64">
        <v>0</v>
      </c>
      <c r="E46" s="64">
        <v>0</v>
      </c>
      <c r="F46" s="38">
        <f t="shared" si="8"/>
        <v>0</v>
      </c>
      <c r="G46" s="64">
        <v>0</v>
      </c>
      <c r="H46" s="64">
        <v>0</v>
      </c>
      <c r="I46" s="38">
        <f t="shared" si="9"/>
        <v>0</v>
      </c>
      <c r="J46" s="38"/>
      <c r="K46" s="64">
        <v>0</v>
      </c>
      <c r="L46" s="64">
        <v>0</v>
      </c>
      <c r="M46" s="64">
        <v>0</v>
      </c>
      <c r="N46" s="64">
        <v>0</v>
      </c>
      <c r="O46" s="64">
        <v>0</v>
      </c>
      <c r="P46" s="133" t="str">
        <f t="shared" si="0"/>
        <v>ok</v>
      </c>
      <c r="Q46" s="63" t="s">
        <v>420</v>
      </c>
      <c r="R46" s="65" t="s">
        <v>421</v>
      </c>
    </row>
    <row r="47" spans="1:18" s="11" customFormat="1" ht="13.5" x14ac:dyDescent="0.3">
      <c r="A47" s="45" t="s">
        <v>150</v>
      </c>
      <c r="B47" s="37" t="s">
        <v>151</v>
      </c>
      <c r="C47" s="38">
        <f t="shared" si="7"/>
        <v>0</v>
      </c>
      <c r="D47" s="38">
        <f>D48+D49+D50+D51+D52</f>
        <v>0</v>
      </c>
      <c r="E47" s="38">
        <f>E48+E49+E50+E51+E52</f>
        <v>0</v>
      </c>
      <c r="F47" s="38">
        <f t="shared" si="8"/>
        <v>0</v>
      </c>
      <c r="G47" s="38">
        <f>G48+G49+G50+G51+G52</f>
        <v>0</v>
      </c>
      <c r="H47" s="38">
        <f>H48+H49+H50+H51+H52</f>
        <v>0</v>
      </c>
      <c r="I47" s="38">
        <f t="shared" si="9"/>
        <v>0</v>
      </c>
      <c r="J47" s="38"/>
      <c r="K47" s="38">
        <f>K48+K49+K50+K51+K52</f>
        <v>0</v>
      </c>
      <c r="L47" s="38">
        <f>L48+L49+L50+L51+L52</f>
        <v>0</v>
      </c>
      <c r="M47" s="38">
        <f>M48+M49+M50+M51+M52</f>
        <v>0</v>
      </c>
      <c r="N47" s="38">
        <f>N48+N49+N50+N51+N52</f>
        <v>0</v>
      </c>
      <c r="O47" s="38">
        <f>O48+O49+O50+O51+O52</f>
        <v>0</v>
      </c>
      <c r="P47" s="133" t="str">
        <f t="shared" si="0"/>
        <v>ok</v>
      </c>
      <c r="Q47" s="63" t="s">
        <v>420</v>
      </c>
      <c r="R47" s="65" t="s">
        <v>421</v>
      </c>
    </row>
    <row r="48" spans="1:18" s="11" customFormat="1" ht="13.5" x14ac:dyDescent="0.3">
      <c r="A48" s="61" t="s">
        <v>239</v>
      </c>
      <c r="B48" s="37" t="s">
        <v>237</v>
      </c>
      <c r="C48" s="38">
        <f t="shared" si="7"/>
        <v>0</v>
      </c>
      <c r="D48" s="64">
        <v>0</v>
      </c>
      <c r="E48" s="64">
        <v>0</v>
      </c>
      <c r="F48" s="38">
        <f t="shared" si="8"/>
        <v>0</v>
      </c>
      <c r="G48" s="64">
        <v>0</v>
      </c>
      <c r="H48" s="64">
        <v>0</v>
      </c>
      <c r="I48" s="38">
        <f t="shared" si="9"/>
        <v>0</v>
      </c>
      <c r="J48" s="38"/>
      <c r="K48" s="64">
        <v>0</v>
      </c>
      <c r="L48" s="64">
        <v>0</v>
      </c>
      <c r="M48" s="64">
        <v>0</v>
      </c>
      <c r="N48" s="64">
        <v>0</v>
      </c>
      <c r="O48" s="64">
        <v>0</v>
      </c>
      <c r="P48" s="133" t="str">
        <f t="shared" si="0"/>
        <v>ok</v>
      </c>
      <c r="Q48" s="63" t="s">
        <v>420</v>
      </c>
      <c r="R48" s="65" t="s">
        <v>421</v>
      </c>
    </row>
    <row r="49" spans="1:20" s="11" customFormat="1" ht="13.5" x14ac:dyDescent="0.3">
      <c r="A49" s="61" t="s">
        <v>240</v>
      </c>
      <c r="B49" s="37" t="s">
        <v>246</v>
      </c>
      <c r="C49" s="38">
        <f t="shared" si="7"/>
        <v>0</v>
      </c>
      <c r="D49" s="64">
        <v>0</v>
      </c>
      <c r="E49" s="64">
        <v>0</v>
      </c>
      <c r="F49" s="38">
        <f t="shared" si="8"/>
        <v>0</v>
      </c>
      <c r="G49" s="64">
        <v>0</v>
      </c>
      <c r="H49" s="64">
        <v>0</v>
      </c>
      <c r="I49" s="38">
        <f t="shared" si="9"/>
        <v>0</v>
      </c>
      <c r="J49" s="38"/>
      <c r="K49" s="64">
        <v>0</v>
      </c>
      <c r="L49" s="64">
        <v>0</v>
      </c>
      <c r="M49" s="64">
        <v>0</v>
      </c>
      <c r="N49" s="64">
        <v>0</v>
      </c>
      <c r="O49" s="64">
        <v>0</v>
      </c>
      <c r="P49" s="133" t="str">
        <f t="shared" si="0"/>
        <v>ok</v>
      </c>
      <c r="Q49" s="63" t="s">
        <v>420</v>
      </c>
      <c r="R49" s="65" t="s">
        <v>421</v>
      </c>
    </row>
    <row r="50" spans="1:20" s="11" customFormat="1" ht="23" x14ac:dyDescent="0.3">
      <c r="A50" s="61" t="s">
        <v>241</v>
      </c>
      <c r="B50" s="66" t="s">
        <v>245</v>
      </c>
      <c r="C50" s="38">
        <f t="shared" si="7"/>
        <v>0</v>
      </c>
      <c r="D50" s="64">
        <v>0</v>
      </c>
      <c r="E50" s="64">
        <v>0</v>
      </c>
      <c r="F50" s="38">
        <f t="shared" si="8"/>
        <v>0</v>
      </c>
      <c r="G50" s="64">
        <v>0</v>
      </c>
      <c r="H50" s="64">
        <v>0</v>
      </c>
      <c r="I50" s="38">
        <f t="shared" si="9"/>
        <v>0</v>
      </c>
      <c r="J50" s="38"/>
      <c r="K50" s="64">
        <v>0</v>
      </c>
      <c r="L50" s="64">
        <v>0</v>
      </c>
      <c r="M50" s="64">
        <v>0</v>
      </c>
      <c r="N50" s="64">
        <v>0</v>
      </c>
      <c r="O50" s="64">
        <v>0</v>
      </c>
      <c r="P50" s="133" t="str">
        <f t="shared" si="0"/>
        <v>ok</v>
      </c>
      <c r="Q50" s="63" t="s">
        <v>420</v>
      </c>
      <c r="R50" s="65" t="s">
        <v>421</v>
      </c>
    </row>
    <row r="51" spans="1:20" s="11" customFormat="1" ht="13.5" x14ac:dyDescent="0.3">
      <c r="A51" s="61" t="s">
        <v>242</v>
      </c>
      <c r="B51" s="37" t="s">
        <v>247</v>
      </c>
      <c r="C51" s="38">
        <f t="shared" si="7"/>
        <v>0</v>
      </c>
      <c r="D51" s="64">
        <v>0</v>
      </c>
      <c r="E51" s="64">
        <v>0</v>
      </c>
      <c r="F51" s="38">
        <f t="shared" si="8"/>
        <v>0</v>
      </c>
      <c r="G51" s="64">
        <v>0</v>
      </c>
      <c r="H51" s="64">
        <v>0</v>
      </c>
      <c r="I51" s="38">
        <f t="shared" si="9"/>
        <v>0</v>
      </c>
      <c r="J51" s="38"/>
      <c r="K51" s="64">
        <v>0</v>
      </c>
      <c r="L51" s="64">
        <v>0</v>
      </c>
      <c r="M51" s="64">
        <v>0</v>
      </c>
      <c r="N51" s="64">
        <v>0</v>
      </c>
      <c r="O51" s="64">
        <v>0</v>
      </c>
      <c r="P51" s="133" t="str">
        <f t="shared" si="0"/>
        <v>ok</v>
      </c>
      <c r="Q51" s="63" t="s">
        <v>420</v>
      </c>
      <c r="R51" s="65" t="s">
        <v>421</v>
      </c>
    </row>
    <row r="52" spans="1:20" s="11" customFormat="1" ht="13.5" x14ac:dyDescent="0.3">
      <c r="A52" s="61" t="s">
        <v>243</v>
      </c>
      <c r="B52" s="37" t="s">
        <v>248</v>
      </c>
      <c r="C52" s="38">
        <f t="shared" si="7"/>
        <v>0</v>
      </c>
      <c r="D52" s="64">
        <v>0</v>
      </c>
      <c r="E52" s="64">
        <v>0</v>
      </c>
      <c r="F52" s="38">
        <f t="shared" si="8"/>
        <v>0</v>
      </c>
      <c r="G52" s="64">
        <v>0</v>
      </c>
      <c r="H52" s="64">
        <v>0</v>
      </c>
      <c r="I52" s="38">
        <f t="shared" si="9"/>
        <v>0</v>
      </c>
      <c r="J52" s="38"/>
      <c r="K52" s="64">
        <v>0</v>
      </c>
      <c r="L52" s="64">
        <v>0</v>
      </c>
      <c r="M52" s="64">
        <v>0</v>
      </c>
      <c r="N52" s="64">
        <v>0</v>
      </c>
      <c r="O52" s="64">
        <v>0</v>
      </c>
      <c r="P52" s="133" t="str">
        <f t="shared" si="0"/>
        <v>ok</v>
      </c>
      <c r="Q52" s="63" t="s">
        <v>420</v>
      </c>
      <c r="R52" s="65" t="s">
        <v>421</v>
      </c>
    </row>
    <row r="53" spans="1:20" s="11" customFormat="1" ht="13.5" x14ac:dyDescent="0.3">
      <c r="A53" s="45" t="s">
        <v>152</v>
      </c>
      <c r="B53" s="66" t="s">
        <v>422</v>
      </c>
      <c r="C53" s="38">
        <f t="shared" si="7"/>
        <v>0</v>
      </c>
      <c r="D53" s="64">
        <v>0</v>
      </c>
      <c r="E53" s="64">
        <v>0</v>
      </c>
      <c r="F53" s="38">
        <f t="shared" si="8"/>
        <v>0</v>
      </c>
      <c r="G53" s="64">
        <v>0</v>
      </c>
      <c r="H53" s="64">
        <v>0</v>
      </c>
      <c r="I53" s="38">
        <f t="shared" si="9"/>
        <v>0</v>
      </c>
      <c r="J53" s="38"/>
      <c r="K53" s="64">
        <v>0</v>
      </c>
      <c r="L53" s="64">
        <v>0</v>
      </c>
      <c r="M53" s="64">
        <v>0</v>
      </c>
      <c r="N53" s="64">
        <v>0</v>
      </c>
      <c r="O53" s="64">
        <v>0</v>
      </c>
      <c r="P53" s="133" t="str">
        <f t="shared" si="0"/>
        <v>ok</v>
      </c>
      <c r="Q53" s="63" t="s">
        <v>420</v>
      </c>
      <c r="R53" s="65" t="s">
        <v>421</v>
      </c>
    </row>
    <row r="54" spans="1:20" s="11" customFormat="1" ht="13.5" x14ac:dyDescent="0.3">
      <c r="A54" s="45"/>
      <c r="B54" s="67" t="s">
        <v>153</v>
      </c>
      <c r="C54" s="38">
        <f t="shared" si="7"/>
        <v>0</v>
      </c>
      <c r="D54" s="38"/>
      <c r="E54" s="38"/>
      <c r="F54" s="38">
        <f>F53+F47+F44</f>
        <v>0</v>
      </c>
      <c r="G54" s="38"/>
      <c r="H54" s="38"/>
      <c r="I54" s="38">
        <f>I53+I47+I44</f>
        <v>0</v>
      </c>
      <c r="J54" s="38"/>
      <c r="K54" s="38">
        <f>K53+K47+K44</f>
        <v>0</v>
      </c>
      <c r="L54" s="38">
        <f>L53+L47+L44</f>
        <v>0</v>
      </c>
      <c r="M54" s="38">
        <f>M53+M47+M44</f>
        <v>0</v>
      </c>
      <c r="N54" s="38">
        <f>N53+N47+N44</f>
        <v>0</v>
      </c>
      <c r="O54" s="38">
        <f>O53+O47+O44</f>
        <v>0</v>
      </c>
      <c r="P54" s="133" t="str">
        <f t="shared" si="0"/>
        <v>ok</v>
      </c>
      <c r="Q54" s="29"/>
    </row>
    <row r="55" spans="1:20" s="11" customFormat="1" ht="15" customHeight="1" thickBot="1" x14ac:dyDescent="0.35">
      <c r="A55" s="45" t="s">
        <v>154</v>
      </c>
      <c r="B55" s="205" t="s">
        <v>155</v>
      </c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133" t="str">
        <f t="shared" si="0"/>
        <v>ok</v>
      </c>
      <c r="Q55" s="29"/>
    </row>
    <row r="56" spans="1:20" s="11" customFormat="1" ht="15" customHeight="1" thickTop="1" x14ac:dyDescent="0.3">
      <c r="A56" s="45" t="s">
        <v>156</v>
      </c>
      <c r="B56" s="37" t="s">
        <v>157</v>
      </c>
      <c r="C56" s="38">
        <f>F56+I56</f>
        <v>0</v>
      </c>
      <c r="D56" s="64">
        <v>0</v>
      </c>
      <c r="E56" s="64">
        <v>0</v>
      </c>
      <c r="F56" s="38">
        <f>D56+E56</f>
        <v>0</v>
      </c>
      <c r="G56" s="64">
        <v>0</v>
      </c>
      <c r="H56" s="64">
        <v>0</v>
      </c>
      <c r="I56" s="38">
        <f>G56+H56</f>
        <v>0</v>
      </c>
      <c r="J56" s="38"/>
      <c r="K56" s="64">
        <v>0</v>
      </c>
      <c r="L56" s="64">
        <v>0</v>
      </c>
      <c r="M56" s="64">
        <v>0</v>
      </c>
      <c r="N56" s="64">
        <v>0</v>
      </c>
      <c r="O56" s="64">
        <v>0</v>
      </c>
      <c r="P56" s="133" t="str">
        <f t="shared" si="0"/>
        <v>ok</v>
      </c>
      <c r="Q56" s="63" t="s">
        <v>195</v>
      </c>
      <c r="R56" s="65" t="s">
        <v>423</v>
      </c>
    </row>
    <row r="57" spans="1:20" s="11" customFormat="1" ht="15" customHeight="1" x14ac:dyDescent="0.3">
      <c r="A57" s="45"/>
      <c r="B57" s="141" t="s">
        <v>158</v>
      </c>
      <c r="C57" s="38">
        <f>F57+I57</f>
        <v>0</v>
      </c>
      <c r="D57" s="141"/>
      <c r="E57" s="141"/>
      <c r="F57" s="38">
        <f>F56</f>
        <v>0</v>
      </c>
      <c r="G57" s="141"/>
      <c r="H57" s="141"/>
      <c r="I57" s="38">
        <f>I56</f>
        <v>0</v>
      </c>
      <c r="J57" s="141"/>
      <c r="K57" s="38">
        <f>K56</f>
        <v>0</v>
      </c>
      <c r="L57" s="38">
        <f>L56</f>
        <v>0</v>
      </c>
      <c r="M57" s="38">
        <f>M56</f>
        <v>0</v>
      </c>
      <c r="N57" s="38">
        <f>N56</f>
        <v>0</v>
      </c>
      <c r="O57" s="38">
        <f>O56</f>
        <v>0</v>
      </c>
      <c r="P57" s="133" t="str">
        <f t="shared" si="0"/>
        <v>ok</v>
      </c>
      <c r="Q57" s="29"/>
    </row>
    <row r="58" spans="1:20" s="11" customFormat="1" ht="14" thickBot="1" x14ac:dyDescent="0.4">
      <c r="A58" s="237" t="s">
        <v>160</v>
      </c>
      <c r="B58" s="238" t="s">
        <v>249</v>
      </c>
      <c r="C58" s="238"/>
      <c r="D58" s="238"/>
      <c r="E58" s="238"/>
      <c r="F58" s="238"/>
      <c r="G58" s="238"/>
      <c r="H58" s="238"/>
      <c r="I58" s="238"/>
      <c r="J58" s="238"/>
      <c r="K58" s="238"/>
      <c r="L58" s="238"/>
      <c r="M58" s="238"/>
      <c r="N58" s="238"/>
      <c r="O58" s="238"/>
      <c r="P58" s="239" t="str">
        <f t="shared" si="0"/>
        <v>ok</v>
      </c>
      <c r="Q58" s="29"/>
    </row>
    <row r="59" spans="1:20" s="11" customFormat="1" ht="14" thickTop="1" x14ac:dyDescent="0.35">
      <c r="A59" s="237" t="s">
        <v>250</v>
      </c>
      <c r="B59" s="240" t="s">
        <v>251</v>
      </c>
      <c r="C59" s="241">
        <f t="shared" ref="C59:C89" si="10">F59+I59</f>
        <v>0</v>
      </c>
      <c r="D59" s="241">
        <f>D60+D61+D62+D63+D64+D65+D66</f>
        <v>0</v>
      </c>
      <c r="E59" s="241">
        <f>E60+E61+E62+E63+E64+E65+E66</f>
        <v>0</v>
      </c>
      <c r="F59" s="241">
        <f t="shared" ref="F59:F84" si="11">D59+E59</f>
        <v>0</v>
      </c>
      <c r="G59" s="241">
        <f>G60+G61+G62+G63+G64+G65+G66</f>
        <v>0</v>
      </c>
      <c r="H59" s="241">
        <f>H60+H61+H62+H63+H64+H65+H66</f>
        <v>0</v>
      </c>
      <c r="I59" s="241">
        <f>G59+H59</f>
        <v>0</v>
      </c>
      <c r="J59" s="241"/>
      <c r="K59" s="241">
        <f>K60+K61+K62+K63+K64+K65+K66</f>
        <v>0</v>
      </c>
      <c r="L59" s="241">
        <f>L60+L61+L62+L63+L64+L65+L66</f>
        <v>0</v>
      </c>
      <c r="M59" s="241">
        <f>M60+M61+M62+M63+M64+M65+M66</f>
        <v>0</v>
      </c>
      <c r="N59" s="241">
        <f>N60+N61+N62+N63+N64+N65+N66</f>
        <v>0</v>
      </c>
      <c r="O59" s="241">
        <f>O60+O61+O62+O63+O64+O65+O66</f>
        <v>0</v>
      </c>
      <c r="P59" s="239" t="str">
        <f t="shared" si="0"/>
        <v>ok</v>
      </c>
      <c r="Q59" s="29"/>
    </row>
    <row r="60" spans="1:20" s="11" customFormat="1" ht="52" x14ac:dyDescent="0.3">
      <c r="A60" s="237" t="s">
        <v>252</v>
      </c>
      <c r="B60" s="242" t="s">
        <v>255</v>
      </c>
      <c r="C60" s="241">
        <f t="shared" si="10"/>
        <v>0</v>
      </c>
      <c r="D60" s="243">
        <v>0</v>
      </c>
      <c r="E60" s="243">
        <v>0</v>
      </c>
      <c r="F60" s="241">
        <f t="shared" si="11"/>
        <v>0</v>
      </c>
      <c r="G60" s="243">
        <v>0</v>
      </c>
      <c r="H60" s="243">
        <v>0</v>
      </c>
      <c r="I60" s="241">
        <f t="shared" ref="I60:I66" si="12">G60+H60</f>
        <v>0</v>
      </c>
      <c r="J60" s="241"/>
      <c r="K60" s="243">
        <v>0</v>
      </c>
      <c r="L60" s="243">
        <v>0</v>
      </c>
      <c r="M60" s="243">
        <v>0</v>
      </c>
      <c r="N60" s="243">
        <v>0</v>
      </c>
      <c r="O60" s="243">
        <v>0</v>
      </c>
      <c r="P60" s="239" t="str">
        <f t="shared" si="0"/>
        <v>ok</v>
      </c>
      <c r="Q60" s="63" t="s">
        <v>266</v>
      </c>
      <c r="R60" s="65" t="s">
        <v>267</v>
      </c>
      <c r="T60" s="32"/>
    </row>
    <row r="61" spans="1:20" s="11" customFormat="1" ht="23" x14ac:dyDescent="0.3">
      <c r="A61" s="237" t="s">
        <v>253</v>
      </c>
      <c r="B61" s="242" t="s">
        <v>256</v>
      </c>
      <c r="C61" s="241">
        <f t="shared" si="10"/>
        <v>0</v>
      </c>
      <c r="D61" s="243">
        <v>0</v>
      </c>
      <c r="E61" s="243">
        <v>0</v>
      </c>
      <c r="F61" s="241">
        <f t="shared" si="11"/>
        <v>0</v>
      </c>
      <c r="G61" s="243">
        <v>0</v>
      </c>
      <c r="H61" s="243">
        <v>0</v>
      </c>
      <c r="I61" s="241">
        <f t="shared" si="12"/>
        <v>0</v>
      </c>
      <c r="J61" s="241"/>
      <c r="K61" s="243">
        <v>0</v>
      </c>
      <c r="L61" s="243">
        <v>0</v>
      </c>
      <c r="M61" s="243">
        <v>0</v>
      </c>
      <c r="N61" s="243">
        <v>0</v>
      </c>
      <c r="O61" s="243">
        <v>0</v>
      </c>
      <c r="P61" s="239" t="str">
        <f t="shared" si="0"/>
        <v>ok</v>
      </c>
      <c r="Q61" s="63" t="s">
        <v>268</v>
      </c>
      <c r="R61" s="65" t="s">
        <v>269</v>
      </c>
    </row>
    <row r="62" spans="1:20" s="11" customFormat="1" ht="39" x14ac:dyDescent="0.3">
      <c r="A62" s="237" t="s">
        <v>254</v>
      </c>
      <c r="B62" s="242" t="s">
        <v>257</v>
      </c>
      <c r="C62" s="241">
        <f t="shared" si="10"/>
        <v>0</v>
      </c>
      <c r="D62" s="243">
        <v>0</v>
      </c>
      <c r="E62" s="243">
        <v>0</v>
      </c>
      <c r="F62" s="241">
        <f t="shared" si="11"/>
        <v>0</v>
      </c>
      <c r="G62" s="243">
        <v>0</v>
      </c>
      <c r="H62" s="243">
        <v>0</v>
      </c>
      <c r="I62" s="241">
        <f t="shared" si="12"/>
        <v>0</v>
      </c>
      <c r="J62" s="241"/>
      <c r="K62" s="243">
        <v>0</v>
      </c>
      <c r="L62" s="243">
        <v>0</v>
      </c>
      <c r="M62" s="243">
        <v>0</v>
      </c>
      <c r="N62" s="243">
        <v>0</v>
      </c>
      <c r="O62" s="243">
        <v>0</v>
      </c>
      <c r="P62" s="239" t="str">
        <f t="shared" si="0"/>
        <v>ok</v>
      </c>
      <c r="Q62" s="63" t="s">
        <v>229</v>
      </c>
      <c r="R62" s="65" t="s">
        <v>257</v>
      </c>
    </row>
    <row r="63" spans="1:20" s="11" customFormat="1" ht="52" x14ac:dyDescent="0.3">
      <c r="A63" s="237" t="s">
        <v>258</v>
      </c>
      <c r="B63" s="242" t="s">
        <v>261</v>
      </c>
      <c r="C63" s="241">
        <f t="shared" si="10"/>
        <v>0</v>
      </c>
      <c r="D63" s="243">
        <v>0</v>
      </c>
      <c r="E63" s="243">
        <v>0</v>
      </c>
      <c r="F63" s="241">
        <f t="shared" si="11"/>
        <v>0</v>
      </c>
      <c r="G63" s="243">
        <v>0</v>
      </c>
      <c r="H63" s="243">
        <v>0</v>
      </c>
      <c r="I63" s="241">
        <f t="shared" si="12"/>
        <v>0</v>
      </c>
      <c r="J63" s="241"/>
      <c r="K63" s="243">
        <v>0</v>
      </c>
      <c r="L63" s="243">
        <v>0</v>
      </c>
      <c r="M63" s="243">
        <v>0</v>
      </c>
      <c r="N63" s="243">
        <v>0</v>
      </c>
      <c r="O63" s="243">
        <v>0</v>
      </c>
      <c r="P63" s="239" t="str">
        <f t="shared" si="0"/>
        <v>ok</v>
      </c>
      <c r="Q63" s="63" t="s">
        <v>229</v>
      </c>
      <c r="R63" s="65" t="s">
        <v>279</v>
      </c>
    </row>
    <row r="64" spans="1:20" s="11" customFormat="1" ht="52" x14ac:dyDescent="0.3">
      <c r="A64" s="237" t="s">
        <v>259</v>
      </c>
      <c r="B64" s="242" t="s">
        <v>262</v>
      </c>
      <c r="C64" s="241">
        <f t="shared" si="10"/>
        <v>0</v>
      </c>
      <c r="D64" s="243">
        <v>0</v>
      </c>
      <c r="E64" s="243">
        <v>0</v>
      </c>
      <c r="F64" s="241">
        <f t="shared" si="11"/>
        <v>0</v>
      </c>
      <c r="G64" s="243">
        <v>0</v>
      </c>
      <c r="H64" s="243">
        <v>0</v>
      </c>
      <c r="I64" s="241">
        <f t="shared" si="12"/>
        <v>0</v>
      </c>
      <c r="J64" s="241"/>
      <c r="K64" s="243">
        <v>0</v>
      </c>
      <c r="L64" s="243">
        <v>0</v>
      </c>
      <c r="M64" s="243">
        <v>0</v>
      </c>
      <c r="N64" s="243">
        <v>0</v>
      </c>
      <c r="O64" s="243">
        <v>0</v>
      </c>
      <c r="P64" s="239" t="str">
        <f t="shared" si="0"/>
        <v>ok</v>
      </c>
      <c r="Q64" s="140" t="s">
        <v>229</v>
      </c>
      <c r="R64" s="65" t="s">
        <v>262</v>
      </c>
    </row>
    <row r="65" spans="1:18" s="11" customFormat="1" ht="39" x14ac:dyDescent="0.3">
      <c r="A65" s="237" t="s">
        <v>260</v>
      </c>
      <c r="B65" s="242" t="s">
        <v>263</v>
      </c>
      <c r="C65" s="241">
        <f t="shared" si="10"/>
        <v>0</v>
      </c>
      <c r="D65" s="243">
        <v>0</v>
      </c>
      <c r="E65" s="243">
        <v>0</v>
      </c>
      <c r="F65" s="241">
        <f t="shared" si="11"/>
        <v>0</v>
      </c>
      <c r="G65" s="243">
        <v>0</v>
      </c>
      <c r="H65" s="243">
        <v>0</v>
      </c>
      <c r="I65" s="241">
        <f t="shared" si="12"/>
        <v>0</v>
      </c>
      <c r="J65" s="241"/>
      <c r="K65" s="243">
        <v>0</v>
      </c>
      <c r="L65" s="243">
        <v>0</v>
      </c>
      <c r="M65" s="243">
        <v>0</v>
      </c>
      <c r="N65" s="243">
        <v>0</v>
      </c>
      <c r="O65" s="243">
        <v>0</v>
      </c>
      <c r="P65" s="239" t="str">
        <f t="shared" si="0"/>
        <v>ok</v>
      </c>
      <c r="Q65" s="65" t="s">
        <v>232</v>
      </c>
      <c r="R65" s="65" t="s">
        <v>270</v>
      </c>
    </row>
    <row r="66" spans="1:18" s="11" customFormat="1" ht="39" x14ac:dyDescent="0.3">
      <c r="A66" s="237" t="s">
        <v>265</v>
      </c>
      <c r="B66" s="242" t="s">
        <v>264</v>
      </c>
      <c r="C66" s="241">
        <f t="shared" si="10"/>
        <v>0</v>
      </c>
      <c r="D66" s="243">
        <v>0</v>
      </c>
      <c r="E66" s="243">
        <v>0</v>
      </c>
      <c r="F66" s="241">
        <f t="shared" si="11"/>
        <v>0</v>
      </c>
      <c r="G66" s="243">
        <v>0</v>
      </c>
      <c r="H66" s="243">
        <v>0</v>
      </c>
      <c r="I66" s="241">
        <f t="shared" si="12"/>
        <v>0</v>
      </c>
      <c r="J66" s="241"/>
      <c r="K66" s="243">
        <v>0</v>
      </c>
      <c r="L66" s="243">
        <v>0</v>
      </c>
      <c r="M66" s="243">
        <v>0</v>
      </c>
      <c r="N66" s="243">
        <v>0</v>
      </c>
      <c r="O66" s="243">
        <v>0</v>
      </c>
      <c r="P66" s="239" t="str">
        <f t="shared" si="0"/>
        <v>ok</v>
      </c>
      <c r="Q66" s="65" t="s">
        <v>205</v>
      </c>
      <c r="R66" s="65" t="s">
        <v>264</v>
      </c>
    </row>
    <row r="67" spans="1:18" s="11" customFormat="1" ht="13.5" x14ac:dyDescent="0.3">
      <c r="A67" s="244" t="s">
        <v>408</v>
      </c>
      <c r="B67" s="242" t="s">
        <v>271</v>
      </c>
      <c r="C67" s="241">
        <f t="shared" si="10"/>
        <v>0</v>
      </c>
      <c r="D67" s="241">
        <f>D68+D69+D70+D71+D72+D73+D74</f>
        <v>0</v>
      </c>
      <c r="E67" s="241">
        <f>E68+E69+E70+E71+E72+E73+E74</f>
        <v>0</v>
      </c>
      <c r="F67" s="241">
        <f t="shared" si="11"/>
        <v>0</v>
      </c>
      <c r="G67" s="241">
        <f>G68+G69+G70+G71+G72+G73+G74</f>
        <v>0</v>
      </c>
      <c r="H67" s="241">
        <f>H68+H69+H70+H71+H72+H73+H74</f>
        <v>0</v>
      </c>
      <c r="I67" s="241">
        <f>G67+H67</f>
        <v>0</v>
      </c>
      <c r="J67" s="241"/>
      <c r="K67" s="241">
        <f>K68+K69+K70+K71+K72+K73+K74</f>
        <v>0</v>
      </c>
      <c r="L67" s="241">
        <f>L68+L69+L70+L71+L72+L73+L74</f>
        <v>0</v>
      </c>
      <c r="M67" s="241">
        <f>M68+M69+M70+M71+M72+M73+M74</f>
        <v>0</v>
      </c>
      <c r="N67" s="241">
        <f>N68+N69+N70+N71+N72+N73+N74</f>
        <v>0</v>
      </c>
      <c r="O67" s="241">
        <f>O68+O69+O70+O71+O72+O73+O74</f>
        <v>0</v>
      </c>
      <c r="P67" s="239" t="str">
        <f t="shared" si="0"/>
        <v>ok</v>
      </c>
      <c r="Q67" s="65"/>
      <c r="R67" s="65"/>
    </row>
    <row r="68" spans="1:18" s="11" customFormat="1" ht="52" x14ac:dyDescent="0.3">
      <c r="A68" s="237" t="s">
        <v>272</v>
      </c>
      <c r="B68" s="242" t="s">
        <v>286</v>
      </c>
      <c r="C68" s="241">
        <f t="shared" si="10"/>
        <v>0</v>
      </c>
      <c r="D68" s="243">
        <v>0</v>
      </c>
      <c r="E68" s="243">
        <v>0</v>
      </c>
      <c r="F68" s="241">
        <f t="shared" si="11"/>
        <v>0</v>
      </c>
      <c r="G68" s="243">
        <v>0</v>
      </c>
      <c r="H68" s="243">
        <v>0</v>
      </c>
      <c r="I68" s="241">
        <f t="shared" ref="I68:I74" si="13">G68+H68</f>
        <v>0</v>
      </c>
      <c r="J68" s="241"/>
      <c r="K68" s="243">
        <v>0</v>
      </c>
      <c r="L68" s="243">
        <v>0</v>
      </c>
      <c r="M68" s="243">
        <v>0</v>
      </c>
      <c r="N68" s="243">
        <v>0</v>
      </c>
      <c r="O68" s="243">
        <v>0</v>
      </c>
      <c r="P68" s="239" t="str">
        <f t="shared" si="0"/>
        <v>ok</v>
      </c>
      <c r="Q68" s="65" t="s">
        <v>266</v>
      </c>
      <c r="R68" s="65" t="s">
        <v>285</v>
      </c>
    </row>
    <row r="69" spans="1:18" s="11" customFormat="1" ht="26" x14ac:dyDescent="0.3">
      <c r="A69" s="237" t="s">
        <v>273</v>
      </c>
      <c r="B69" s="242" t="s">
        <v>287</v>
      </c>
      <c r="C69" s="241">
        <f t="shared" si="10"/>
        <v>0</v>
      </c>
      <c r="D69" s="243">
        <v>0</v>
      </c>
      <c r="E69" s="243">
        <v>0</v>
      </c>
      <c r="F69" s="241">
        <f t="shared" si="11"/>
        <v>0</v>
      </c>
      <c r="G69" s="243">
        <v>0</v>
      </c>
      <c r="H69" s="243">
        <v>0</v>
      </c>
      <c r="I69" s="241">
        <f t="shared" si="13"/>
        <v>0</v>
      </c>
      <c r="J69" s="241"/>
      <c r="K69" s="243">
        <v>0</v>
      </c>
      <c r="L69" s="243">
        <v>0</v>
      </c>
      <c r="M69" s="243">
        <v>0</v>
      </c>
      <c r="N69" s="243">
        <v>0</v>
      </c>
      <c r="O69" s="243">
        <v>0</v>
      </c>
      <c r="P69" s="239" t="str">
        <f t="shared" si="0"/>
        <v>ok</v>
      </c>
      <c r="Q69" s="65" t="s">
        <v>268</v>
      </c>
      <c r="R69" s="65" t="s">
        <v>269</v>
      </c>
    </row>
    <row r="70" spans="1:18" s="11" customFormat="1" ht="39" x14ac:dyDescent="0.3">
      <c r="A70" s="237" t="s">
        <v>274</v>
      </c>
      <c r="B70" s="242" t="s">
        <v>281</v>
      </c>
      <c r="C70" s="241">
        <f t="shared" si="10"/>
        <v>0</v>
      </c>
      <c r="D70" s="243">
        <v>0</v>
      </c>
      <c r="E70" s="243">
        <v>0</v>
      </c>
      <c r="F70" s="241">
        <f t="shared" si="11"/>
        <v>0</v>
      </c>
      <c r="G70" s="243">
        <v>0</v>
      </c>
      <c r="H70" s="243">
        <v>0</v>
      </c>
      <c r="I70" s="241">
        <f t="shared" si="13"/>
        <v>0</v>
      </c>
      <c r="J70" s="241"/>
      <c r="K70" s="243">
        <v>0</v>
      </c>
      <c r="L70" s="243">
        <v>0</v>
      </c>
      <c r="M70" s="243">
        <v>0</v>
      </c>
      <c r="N70" s="243">
        <v>0</v>
      </c>
      <c r="O70" s="243">
        <v>0</v>
      </c>
      <c r="P70" s="239" t="str">
        <f t="shared" si="0"/>
        <v>ok</v>
      </c>
      <c r="Q70" s="65" t="s">
        <v>229</v>
      </c>
      <c r="R70" s="65" t="s">
        <v>281</v>
      </c>
    </row>
    <row r="71" spans="1:18" s="11" customFormat="1" ht="39" x14ac:dyDescent="0.3">
      <c r="A71" s="237" t="s">
        <v>275</v>
      </c>
      <c r="B71" s="242" t="s">
        <v>280</v>
      </c>
      <c r="C71" s="241">
        <f t="shared" si="10"/>
        <v>0</v>
      </c>
      <c r="D71" s="243">
        <v>0</v>
      </c>
      <c r="E71" s="243">
        <v>0</v>
      </c>
      <c r="F71" s="241">
        <f t="shared" si="11"/>
        <v>0</v>
      </c>
      <c r="G71" s="243">
        <v>0</v>
      </c>
      <c r="H71" s="243">
        <v>0</v>
      </c>
      <c r="I71" s="241">
        <f t="shared" si="13"/>
        <v>0</v>
      </c>
      <c r="J71" s="241"/>
      <c r="K71" s="243">
        <v>0</v>
      </c>
      <c r="L71" s="243">
        <v>0</v>
      </c>
      <c r="M71" s="243">
        <v>0</v>
      </c>
      <c r="N71" s="243">
        <v>0</v>
      </c>
      <c r="O71" s="243">
        <v>0</v>
      </c>
      <c r="P71" s="239" t="str">
        <f t="shared" si="0"/>
        <v>ok</v>
      </c>
      <c r="Q71" s="65" t="s">
        <v>229</v>
      </c>
      <c r="R71" s="65" t="s">
        <v>280</v>
      </c>
    </row>
    <row r="72" spans="1:18" s="11" customFormat="1" ht="65" x14ac:dyDescent="0.3">
      <c r="A72" s="237" t="s">
        <v>276</v>
      </c>
      <c r="B72" s="242" t="s">
        <v>284</v>
      </c>
      <c r="C72" s="241">
        <f t="shared" si="10"/>
        <v>0</v>
      </c>
      <c r="D72" s="243">
        <v>0</v>
      </c>
      <c r="E72" s="243">
        <v>0</v>
      </c>
      <c r="F72" s="241">
        <f t="shared" si="11"/>
        <v>0</v>
      </c>
      <c r="G72" s="243">
        <v>0</v>
      </c>
      <c r="H72" s="243">
        <v>0</v>
      </c>
      <c r="I72" s="241">
        <f t="shared" si="13"/>
        <v>0</v>
      </c>
      <c r="J72" s="241"/>
      <c r="K72" s="243">
        <v>0</v>
      </c>
      <c r="L72" s="243">
        <v>0</v>
      </c>
      <c r="M72" s="243">
        <v>0</v>
      </c>
      <c r="N72" s="243">
        <v>0</v>
      </c>
      <c r="O72" s="243">
        <v>0</v>
      </c>
      <c r="P72" s="239" t="str">
        <f t="shared" si="0"/>
        <v>ok</v>
      </c>
      <c r="Q72" s="65" t="s">
        <v>229</v>
      </c>
      <c r="R72" s="65" t="s">
        <v>284</v>
      </c>
    </row>
    <row r="73" spans="1:18" s="11" customFormat="1" ht="39" x14ac:dyDescent="0.3">
      <c r="A73" s="237" t="s">
        <v>277</v>
      </c>
      <c r="B73" s="242" t="s">
        <v>390</v>
      </c>
      <c r="C73" s="241">
        <f t="shared" si="10"/>
        <v>0</v>
      </c>
      <c r="D73" s="243">
        <v>0</v>
      </c>
      <c r="E73" s="243">
        <v>0</v>
      </c>
      <c r="F73" s="241">
        <f t="shared" si="11"/>
        <v>0</v>
      </c>
      <c r="G73" s="243">
        <v>0</v>
      </c>
      <c r="H73" s="243">
        <v>0</v>
      </c>
      <c r="I73" s="241">
        <f t="shared" si="13"/>
        <v>0</v>
      </c>
      <c r="J73" s="241"/>
      <c r="K73" s="243">
        <v>0</v>
      </c>
      <c r="L73" s="243">
        <v>0</v>
      </c>
      <c r="M73" s="243">
        <v>0</v>
      </c>
      <c r="N73" s="243">
        <v>0</v>
      </c>
      <c r="O73" s="243">
        <v>0</v>
      </c>
      <c r="P73" s="239" t="str">
        <f t="shared" si="0"/>
        <v>ok</v>
      </c>
      <c r="Q73" s="65" t="s">
        <v>232</v>
      </c>
      <c r="R73" s="65" t="s">
        <v>282</v>
      </c>
    </row>
    <row r="74" spans="1:18" s="11" customFormat="1" ht="39" x14ac:dyDescent="0.3">
      <c r="A74" s="237" t="s">
        <v>278</v>
      </c>
      <c r="B74" s="242" t="s">
        <v>391</v>
      </c>
      <c r="C74" s="241">
        <f t="shared" si="10"/>
        <v>0</v>
      </c>
      <c r="D74" s="243">
        <v>0</v>
      </c>
      <c r="E74" s="243">
        <v>0</v>
      </c>
      <c r="F74" s="241">
        <f t="shared" si="11"/>
        <v>0</v>
      </c>
      <c r="G74" s="243">
        <v>0</v>
      </c>
      <c r="H74" s="243">
        <v>0</v>
      </c>
      <c r="I74" s="241">
        <f t="shared" si="13"/>
        <v>0</v>
      </c>
      <c r="J74" s="241"/>
      <c r="K74" s="243">
        <v>0</v>
      </c>
      <c r="L74" s="243">
        <v>0</v>
      </c>
      <c r="M74" s="243">
        <v>0</v>
      </c>
      <c r="N74" s="243">
        <v>0</v>
      </c>
      <c r="O74" s="243">
        <v>0</v>
      </c>
      <c r="P74" s="239" t="str">
        <f t="shared" si="0"/>
        <v>ok</v>
      </c>
      <c r="Q74" s="65" t="s">
        <v>205</v>
      </c>
      <c r="R74" s="65" t="s">
        <v>283</v>
      </c>
    </row>
    <row r="75" spans="1:18" s="11" customFormat="1" ht="13.5" x14ac:dyDescent="0.35">
      <c r="A75" s="244" t="s">
        <v>398</v>
      </c>
      <c r="B75" s="242" t="s">
        <v>288</v>
      </c>
      <c r="C75" s="241">
        <f t="shared" si="10"/>
        <v>0</v>
      </c>
      <c r="D75" s="241">
        <f>D76+D77+D78+D79</f>
        <v>0</v>
      </c>
      <c r="E75" s="241">
        <f>E76+E77+E78+E79</f>
        <v>0</v>
      </c>
      <c r="F75" s="241">
        <f t="shared" si="11"/>
        <v>0</v>
      </c>
      <c r="G75" s="241">
        <f>G76+G77+G78+G79</f>
        <v>0</v>
      </c>
      <c r="H75" s="241">
        <f>H76+H77+H78+H79</f>
        <v>0</v>
      </c>
      <c r="I75" s="241">
        <f t="shared" ref="I75:I87" si="14">G75+H75</f>
        <v>0</v>
      </c>
      <c r="J75" s="241"/>
      <c r="K75" s="241">
        <f>K76+K77+K78+K79</f>
        <v>0</v>
      </c>
      <c r="L75" s="241">
        <f>L76+L77+L78+L79</f>
        <v>0</v>
      </c>
      <c r="M75" s="241">
        <f>M76+M77+M78+M79</f>
        <v>0</v>
      </c>
      <c r="N75" s="241">
        <f>N76+N77+N78+N79</f>
        <v>0</v>
      </c>
      <c r="O75" s="241">
        <f>O76+O77+O78+O79</f>
        <v>0</v>
      </c>
      <c r="P75" s="239" t="str">
        <f t="shared" si="0"/>
        <v>ok</v>
      </c>
    </row>
    <row r="76" spans="1:18" s="11" customFormat="1" ht="26" x14ac:dyDescent="0.3">
      <c r="A76" s="237" t="s">
        <v>292</v>
      </c>
      <c r="B76" s="242" t="s">
        <v>296</v>
      </c>
      <c r="C76" s="241">
        <f t="shared" si="10"/>
        <v>0</v>
      </c>
      <c r="D76" s="245">
        <v>0</v>
      </c>
      <c r="E76" s="245">
        <v>0</v>
      </c>
      <c r="F76" s="241">
        <f t="shared" si="11"/>
        <v>0</v>
      </c>
      <c r="G76" s="243">
        <v>0</v>
      </c>
      <c r="H76" s="243">
        <v>0</v>
      </c>
      <c r="I76" s="241">
        <f t="shared" si="14"/>
        <v>0</v>
      </c>
      <c r="J76" s="241"/>
      <c r="K76" s="243">
        <v>0</v>
      </c>
      <c r="L76" s="243">
        <v>0</v>
      </c>
      <c r="M76" s="243">
        <v>0</v>
      </c>
      <c r="N76" s="243">
        <v>0</v>
      </c>
      <c r="O76" s="243">
        <v>0</v>
      </c>
      <c r="P76" s="239" t="str">
        <f t="shared" si="0"/>
        <v>ok</v>
      </c>
      <c r="Q76" s="65" t="s">
        <v>266</v>
      </c>
      <c r="R76" s="65" t="s">
        <v>296</v>
      </c>
    </row>
    <row r="77" spans="1:18" s="11" customFormat="1" ht="26" x14ac:dyDescent="0.3">
      <c r="A77" s="237" t="s">
        <v>294</v>
      </c>
      <c r="B77" s="242" t="s">
        <v>289</v>
      </c>
      <c r="C77" s="241">
        <f t="shared" si="10"/>
        <v>0</v>
      </c>
      <c r="D77" s="245">
        <v>0</v>
      </c>
      <c r="E77" s="245">
        <v>0</v>
      </c>
      <c r="F77" s="241">
        <f t="shared" si="11"/>
        <v>0</v>
      </c>
      <c r="G77" s="243">
        <v>0</v>
      </c>
      <c r="H77" s="243">
        <v>0</v>
      </c>
      <c r="I77" s="241">
        <f t="shared" si="14"/>
        <v>0</v>
      </c>
      <c r="J77" s="241"/>
      <c r="K77" s="243">
        <v>0</v>
      </c>
      <c r="L77" s="243">
        <v>0</v>
      </c>
      <c r="M77" s="243">
        <v>0</v>
      </c>
      <c r="N77" s="243">
        <v>0</v>
      </c>
      <c r="O77" s="243">
        <v>0</v>
      </c>
      <c r="P77" s="239" t="str">
        <f t="shared" si="0"/>
        <v>ok</v>
      </c>
      <c r="Q77" s="65" t="s">
        <v>205</v>
      </c>
      <c r="R77" s="65" t="s">
        <v>289</v>
      </c>
    </row>
    <row r="78" spans="1:18" s="11" customFormat="1" ht="13.5" x14ac:dyDescent="0.3">
      <c r="A78" s="237" t="s">
        <v>295</v>
      </c>
      <c r="B78" s="242" t="s">
        <v>290</v>
      </c>
      <c r="C78" s="241">
        <f t="shared" si="10"/>
        <v>0</v>
      </c>
      <c r="D78" s="245">
        <v>0</v>
      </c>
      <c r="E78" s="245">
        <v>0</v>
      </c>
      <c r="F78" s="241">
        <f t="shared" si="11"/>
        <v>0</v>
      </c>
      <c r="G78" s="243">
        <v>0</v>
      </c>
      <c r="H78" s="243">
        <v>0</v>
      </c>
      <c r="I78" s="241">
        <f t="shared" si="14"/>
        <v>0</v>
      </c>
      <c r="J78" s="241"/>
      <c r="K78" s="243">
        <v>0</v>
      </c>
      <c r="L78" s="243">
        <v>0</v>
      </c>
      <c r="M78" s="243">
        <v>0</v>
      </c>
      <c r="N78" s="243">
        <v>0</v>
      </c>
      <c r="O78" s="243">
        <v>0</v>
      </c>
      <c r="P78" s="239" t="str">
        <f t="shared" si="0"/>
        <v>ok</v>
      </c>
      <c r="Q78" s="65" t="s">
        <v>205</v>
      </c>
      <c r="R78" s="65" t="s">
        <v>290</v>
      </c>
    </row>
    <row r="79" spans="1:18" s="11" customFormat="1" ht="13.5" x14ac:dyDescent="0.3">
      <c r="A79" s="237" t="s">
        <v>293</v>
      </c>
      <c r="B79" s="242" t="s">
        <v>291</v>
      </c>
      <c r="C79" s="241">
        <f t="shared" si="10"/>
        <v>0</v>
      </c>
      <c r="D79" s="245">
        <v>0</v>
      </c>
      <c r="E79" s="245">
        <v>0</v>
      </c>
      <c r="F79" s="241">
        <f t="shared" si="11"/>
        <v>0</v>
      </c>
      <c r="G79" s="243">
        <v>0</v>
      </c>
      <c r="H79" s="243">
        <v>0</v>
      </c>
      <c r="I79" s="241">
        <f t="shared" si="14"/>
        <v>0</v>
      </c>
      <c r="J79" s="241"/>
      <c r="K79" s="243">
        <v>0</v>
      </c>
      <c r="L79" s="243">
        <v>0</v>
      </c>
      <c r="M79" s="243">
        <v>0</v>
      </c>
      <c r="N79" s="243">
        <v>0</v>
      </c>
      <c r="O79" s="243">
        <v>0</v>
      </c>
      <c r="P79" s="239" t="str">
        <f t="shared" si="0"/>
        <v>ok</v>
      </c>
      <c r="Q79" s="65" t="s">
        <v>205</v>
      </c>
      <c r="R79" s="65" t="s">
        <v>297</v>
      </c>
    </row>
    <row r="80" spans="1:18" s="11" customFormat="1" ht="13.5" x14ac:dyDescent="0.3">
      <c r="A80" s="244" t="s">
        <v>409</v>
      </c>
      <c r="B80" s="242" t="s">
        <v>298</v>
      </c>
      <c r="C80" s="241">
        <f t="shared" si="10"/>
        <v>0</v>
      </c>
      <c r="D80" s="241">
        <f>D81+D82+D83+D84</f>
        <v>0</v>
      </c>
      <c r="E80" s="241">
        <f>E81+E82+E83+E84</f>
        <v>0</v>
      </c>
      <c r="F80" s="241">
        <f t="shared" si="11"/>
        <v>0</v>
      </c>
      <c r="G80" s="241">
        <f>G81+G82+G83+G84</f>
        <v>0</v>
      </c>
      <c r="H80" s="241">
        <f>H81+H82+H83+H84</f>
        <v>0</v>
      </c>
      <c r="I80" s="241">
        <f t="shared" si="14"/>
        <v>0</v>
      </c>
      <c r="J80" s="241"/>
      <c r="K80" s="241">
        <f>K81+K82+K83+K84</f>
        <v>0</v>
      </c>
      <c r="L80" s="241">
        <f>L81+L82+L83+L84</f>
        <v>0</v>
      </c>
      <c r="M80" s="241">
        <f>M81+M82+M83+M84</f>
        <v>0</v>
      </c>
      <c r="N80" s="241">
        <f>N81+N82+N83+N84</f>
        <v>0</v>
      </c>
      <c r="O80" s="241">
        <f>O81+O82+O83+O84</f>
        <v>0</v>
      </c>
      <c r="P80" s="239" t="str">
        <f t="shared" si="0"/>
        <v>ok</v>
      </c>
      <c r="Q80" s="65"/>
      <c r="R80" s="65"/>
    </row>
    <row r="81" spans="1:18" s="11" customFormat="1" ht="26" x14ac:dyDescent="0.3">
      <c r="A81" s="237" t="s">
        <v>301</v>
      </c>
      <c r="B81" s="242" t="s">
        <v>296</v>
      </c>
      <c r="C81" s="241">
        <f t="shared" si="10"/>
        <v>0</v>
      </c>
      <c r="D81" s="243">
        <v>0</v>
      </c>
      <c r="E81" s="243">
        <v>0</v>
      </c>
      <c r="F81" s="241">
        <f t="shared" si="11"/>
        <v>0</v>
      </c>
      <c r="G81" s="243">
        <v>0</v>
      </c>
      <c r="H81" s="243">
        <v>0</v>
      </c>
      <c r="I81" s="241">
        <f t="shared" si="14"/>
        <v>0</v>
      </c>
      <c r="J81" s="241"/>
      <c r="K81" s="243">
        <v>0</v>
      </c>
      <c r="L81" s="243">
        <v>0</v>
      </c>
      <c r="M81" s="243">
        <v>0</v>
      </c>
      <c r="N81" s="243">
        <v>0</v>
      </c>
      <c r="O81" s="243">
        <v>0</v>
      </c>
      <c r="P81" s="239" t="str">
        <f t="shared" si="0"/>
        <v>ok</v>
      </c>
      <c r="Q81" s="65" t="s">
        <v>266</v>
      </c>
      <c r="R81" s="65" t="s">
        <v>410</v>
      </c>
    </row>
    <row r="82" spans="1:18" s="11" customFormat="1" ht="39" x14ac:dyDescent="0.3">
      <c r="A82" s="237" t="s">
        <v>302</v>
      </c>
      <c r="B82" s="242" t="s">
        <v>299</v>
      </c>
      <c r="C82" s="241">
        <f t="shared" si="10"/>
        <v>0</v>
      </c>
      <c r="D82" s="243">
        <v>0</v>
      </c>
      <c r="E82" s="243">
        <v>0</v>
      </c>
      <c r="F82" s="241">
        <f>D82+E82</f>
        <v>0</v>
      </c>
      <c r="G82" s="243">
        <v>0</v>
      </c>
      <c r="H82" s="243">
        <v>0</v>
      </c>
      <c r="I82" s="241">
        <f t="shared" si="14"/>
        <v>0</v>
      </c>
      <c r="J82" s="241"/>
      <c r="K82" s="243">
        <v>0</v>
      </c>
      <c r="L82" s="243">
        <v>0</v>
      </c>
      <c r="M82" s="243">
        <v>0</v>
      </c>
      <c r="N82" s="243">
        <v>0</v>
      </c>
      <c r="O82" s="243">
        <v>0</v>
      </c>
      <c r="P82" s="239" t="str">
        <f t="shared" si="0"/>
        <v>ok</v>
      </c>
      <c r="Q82" s="65" t="s">
        <v>205</v>
      </c>
      <c r="R82" s="65" t="s">
        <v>299</v>
      </c>
    </row>
    <row r="83" spans="1:18" s="11" customFormat="1" ht="52" x14ac:dyDescent="0.3">
      <c r="A83" s="237" t="s">
        <v>303</v>
      </c>
      <c r="B83" s="242" t="s">
        <v>300</v>
      </c>
      <c r="C83" s="241">
        <f t="shared" si="10"/>
        <v>0</v>
      </c>
      <c r="D83" s="243">
        <v>0</v>
      </c>
      <c r="E83" s="243">
        <v>0</v>
      </c>
      <c r="F83" s="241">
        <f t="shared" si="11"/>
        <v>0</v>
      </c>
      <c r="G83" s="243">
        <v>0</v>
      </c>
      <c r="H83" s="243">
        <v>0</v>
      </c>
      <c r="I83" s="241">
        <f t="shared" si="14"/>
        <v>0</v>
      </c>
      <c r="J83" s="241"/>
      <c r="K83" s="243">
        <v>0</v>
      </c>
      <c r="L83" s="243">
        <v>0</v>
      </c>
      <c r="M83" s="243">
        <v>0</v>
      </c>
      <c r="N83" s="243">
        <v>0</v>
      </c>
      <c r="O83" s="243">
        <v>0</v>
      </c>
      <c r="P83" s="239" t="str">
        <f t="shared" si="0"/>
        <v>ok</v>
      </c>
      <c r="Q83" s="65" t="s">
        <v>229</v>
      </c>
      <c r="R83" s="65" t="s">
        <v>300</v>
      </c>
    </row>
    <row r="84" spans="1:18" s="11" customFormat="1" ht="65" x14ac:dyDescent="0.3">
      <c r="A84" s="237" t="s">
        <v>393</v>
      </c>
      <c r="B84" s="242" t="s">
        <v>392</v>
      </c>
      <c r="C84" s="241">
        <f t="shared" si="10"/>
        <v>0</v>
      </c>
      <c r="D84" s="243">
        <v>0</v>
      </c>
      <c r="E84" s="243">
        <v>0</v>
      </c>
      <c r="F84" s="241">
        <f t="shared" si="11"/>
        <v>0</v>
      </c>
      <c r="G84" s="243">
        <v>0</v>
      </c>
      <c r="H84" s="243">
        <v>0</v>
      </c>
      <c r="I84" s="241">
        <f t="shared" si="14"/>
        <v>0</v>
      </c>
      <c r="J84" s="241"/>
      <c r="K84" s="243">
        <v>0</v>
      </c>
      <c r="L84" s="243">
        <v>0</v>
      </c>
      <c r="M84" s="243">
        <v>0</v>
      </c>
      <c r="N84" s="243">
        <v>0</v>
      </c>
      <c r="O84" s="243">
        <v>0</v>
      </c>
      <c r="P84" s="239" t="str">
        <f t="shared" si="0"/>
        <v>ok</v>
      </c>
      <c r="Q84" s="65" t="s">
        <v>229</v>
      </c>
      <c r="R84" s="65" t="s">
        <v>411</v>
      </c>
    </row>
    <row r="85" spans="1:18" s="11" customFormat="1" ht="27.75" customHeight="1" x14ac:dyDescent="0.3">
      <c r="A85" s="244" t="s">
        <v>395</v>
      </c>
      <c r="B85" s="242" t="s">
        <v>394</v>
      </c>
      <c r="C85" s="241">
        <f t="shared" si="10"/>
        <v>0</v>
      </c>
      <c r="D85" s="241">
        <f>D86+D87</f>
        <v>0</v>
      </c>
      <c r="E85" s="241">
        <f>E86+E87</f>
        <v>0</v>
      </c>
      <c r="F85" s="241">
        <f>D85+E85</f>
        <v>0</v>
      </c>
      <c r="G85" s="241">
        <f>G86+G87</f>
        <v>0</v>
      </c>
      <c r="H85" s="241">
        <f>H86+H87</f>
        <v>0</v>
      </c>
      <c r="I85" s="241">
        <f t="shared" si="14"/>
        <v>0</v>
      </c>
      <c r="J85" s="241"/>
      <c r="K85" s="241">
        <f>K86+K87</f>
        <v>0</v>
      </c>
      <c r="L85" s="241">
        <f>L86+L87</f>
        <v>0</v>
      </c>
      <c r="M85" s="241">
        <f>M86+M87</f>
        <v>0</v>
      </c>
      <c r="N85" s="241">
        <f>N86+N87</f>
        <v>0</v>
      </c>
      <c r="O85" s="241">
        <f>O86+O87</f>
        <v>0</v>
      </c>
      <c r="P85" s="239" t="str">
        <f t="shared" si="0"/>
        <v>ok</v>
      </c>
      <c r="Q85" s="65"/>
      <c r="R85" s="65"/>
    </row>
    <row r="86" spans="1:18" s="11" customFormat="1" ht="27.75" customHeight="1" x14ac:dyDescent="0.3">
      <c r="A86" s="244" t="s">
        <v>396</v>
      </c>
      <c r="B86" s="242" t="s">
        <v>230</v>
      </c>
      <c r="C86" s="241">
        <f t="shared" si="10"/>
        <v>0</v>
      </c>
      <c r="D86" s="243">
        <v>0</v>
      </c>
      <c r="E86" s="243"/>
      <c r="F86" s="241">
        <f>D86+E86</f>
        <v>0</v>
      </c>
      <c r="G86" s="243">
        <v>0</v>
      </c>
      <c r="H86" s="243">
        <v>0</v>
      </c>
      <c r="I86" s="241">
        <f t="shared" si="14"/>
        <v>0</v>
      </c>
      <c r="J86" s="241"/>
      <c r="K86" s="243">
        <v>0</v>
      </c>
      <c r="L86" s="243">
        <v>0</v>
      </c>
      <c r="M86" s="243">
        <v>0</v>
      </c>
      <c r="N86" s="243">
        <v>0</v>
      </c>
      <c r="O86" s="243">
        <v>0</v>
      </c>
      <c r="P86" s="239" t="str">
        <f t="shared" si="0"/>
        <v>ok</v>
      </c>
      <c r="Q86" s="65" t="s">
        <v>229</v>
      </c>
      <c r="R86" s="65" t="s">
        <v>230</v>
      </c>
    </row>
    <row r="87" spans="1:18" s="11" customFormat="1" ht="13.5" x14ac:dyDescent="0.3">
      <c r="A87" s="244" t="s">
        <v>397</v>
      </c>
      <c r="B87" s="242" t="s">
        <v>399</v>
      </c>
      <c r="C87" s="241">
        <f t="shared" si="10"/>
        <v>0</v>
      </c>
      <c r="D87" s="243">
        <v>0</v>
      </c>
      <c r="E87" s="243">
        <v>0</v>
      </c>
      <c r="F87" s="241">
        <f>D87+E87</f>
        <v>0</v>
      </c>
      <c r="G87" s="243">
        <v>0</v>
      </c>
      <c r="H87" s="243">
        <v>0</v>
      </c>
      <c r="I87" s="241">
        <f t="shared" si="14"/>
        <v>0</v>
      </c>
      <c r="J87" s="241"/>
      <c r="K87" s="243">
        <v>0</v>
      </c>
      <c r="L87" s="243">
        <v>0</v>
      </c>
      <c r="M87" s="243">
        <v>0</v>
      </c>
      <c r="N87" s="243">
        <v>0</v>
      </c>
      <c r="O87" s="243">
        <v>0</v>
      </c>
      <c r="P87" s="239" t="str">
        <f t="shared" si="0"/>
        <v>ok</v>
      </c>
      <c r="Q87" s="63" t="s">
        <v>232</v>
      </c>
      <c r="R87" s="65" t="s">
        <v>233</v>
      </c>
    </row>
    <row r="88" spans="1:18" s="11" customFormat="1" ht="13.5" x14ac:dyDescent="0.3">
      <c r="A88" s="244"/>
      <c r="B88" s="242"/>
      <c r="C88" s="241"/>
      <c r="D88" s="241"/>
      <c r="E88" s="241"/>
      <c r="F88" s="241"/>
      <c r="G88" s="241"/>
      <c r="H88" s="241"/>
      <c r="I88" s="241"/>
      <c r="J88" s="241"/>
      <c r="K88" s="241"/>
      <c r="L88" s="241"/>
      <c r="M88" s="241"/>
      <c r="N88" s="241"/>
      <c r="O88" s="241"/>
      <c r="P88" s="239"/>
      <c r="Q88" s="65"/>
      <c r="R88" s="65"/>
    </row>
    <row r="89" spans="1:18" s="11" customFormat="1" ht="13.5" x14ac:dyDescent="0.35">
      <c r="A89" s="246"/>
      <c r="B89" s="247" t="s">
        <v>161</v>
      </c>
      <c r="C89" s="241">
        <f t="shared" si="10"/>
        <v>0</v>
      </c>
      <c r="D89" s="241"/>
      <c r="E89" s="241"/>
      <c r="F89" s="241">
        <f>F85+F80+F75+F67+F59</f>
        <v>0</v>
      </c>
      <c r="G89" s="241"/>
      <c r="H89" s="241"/>
      <c r="I89" s="241">
        <f>I85+I80+I75+I67+I59</f>
        <v>0</v>
      </c>
      <c r="J89" s="241"/>
      <c r="K89" s="241">
        <f>K85+K80+K75+K67+K59</f>
        <v>0</v>
      </c>
      <c r="L89" s="241">
        <f>L85+L80+L75+L67+L59</f>
        <v>0</v>
      </c>
      <c r="M89" s="241">
        <f>M85+M80+M75+M67+M59</f>
        <v>0</v>
      </c>
      <c r="N89" s="241">
        <f>N85+N80+N75+N67+N59</f>
        <v>0</v>
      </c>
      <c r="O89" s="241">
        <f>O85+O80+O75+O67+O59</f>
        <v>0</v>
      </c>
      <c r="P89" s="239" t="str">
        <f t="shared" si="0"/>
        <v>ok</v>
      </c>
      <c r="Q89" s="29"/>
    </row>
    <row r="90" spans="1:18" s="11" customFormat="1" ht="14" thickBot="1" x14ac:dyDescent="0.4">
      <c r="A90" s="249">
        <v>8</v>
      </c>
      <c r="B90" s="250" t="s">
        <v>304</v>
      </c>
      <c r="C90" s="250"/>
      <c r="D90" s="250"/>
      <c r="E90" s="250"/>
      <c r="F90" s="250"/>
      <c r="G90" s="250"/>
      <c r="H90" s="250"/>
      <c r="I90" s="250"/>
      <c r="J90" s="250"/>
      <c r="K90" s="250"/>
      <c r="L90" s="250"/>
      <c r="M90" s="250"/>
      <c r="N90" s="250"/>
      <c r="O90" s="250"/>
      <c r="P90" s="239"/>
      <c r="Q90" s="29"/>
    </row>
    <row r="91" spans="1:18" s="11" customFormat="1" ht="15" customHeight="1" thickTop="1" x14ac:dyDescent="0.3">
      <c r="A91" s="47" t="s">
        <v>305</v>
      </c>
      <c r="B91" s="37" t="s">
        <v>159</v>
      </c>
      <c r="C91" s="41">
        <f>F91+I91</f>
        <v>0</v>
      </c>
      <c r="D91" s="174">
        <v>0</v>
      </c>
      <c r="E91" s="174">
        <v>0</v>
      </c>
      <c r="F91" s="41">
        <f>D91+E91</f>
        <v>0</v>
      </c>
      <c r="G91" s="174">
        <v>0</v>
      </c>
      <c r="H91" s="174">
        <v>0</v>
      </c>
      <c r="I91" s="41">
        <f>G91+H91</f>
        <v>0</v>
      </c>
      <c r="J91" s="41"/>
      <c r="K91" s="174">
        <v>0</v>
      </c>
      <c r="L91" s="174">
        <v>0</v>
      </c>
      <c r="M91" s="174">
        <v>0</v>
      </c>
      <c r="N91" s="174">
        <v>0</v>
      </c>
      <c r="O91" s="174">
        <v>0</v>
      </c>
      <c r="P91" s="239" t="str">
        <f t="shared" si="0"/>
        <v>ok</v>
      </c>
      <c r="Q91" s="65" t="s">
        <v>205</v>
      </c>
      <c r="R91" s="65" t="s">
        <v>412</v>
      </c>
    </row>
    <row r="92" spans="1:18" s="11" customFormat="1" ht="15" customHeight="1" x14ac:dyDescent="0.3">
      <c r="A92" s="251" t="s">
        <v>400</v>
      </c>
      <c r="B92" s="37" t="s">
        <v>401</v>
      </c>
      <c r="C92" s="41">
        <f>F92+I92</f>
        <v>0</v>
      </c>
      <c r="D92" s="174">
        <v>0</v>
      </c>
      <c r="E92" s="174">
        <v>0</v>
      </c>
      <c r="F92" s="41">
        <f>D92+E92</f>
        <v>0</v>
      </c>
      <c r="G92" s="174">
        <v>0</v>
      </c>
      <c r="H92" s="174">
        <v>0</v>
      </c>
      <c r="I92" s="41">
        <f>G92+H92</f>
        <v>0</v>
      </c>
      <c r="J92" s="41"/>
      <c r="K92" s="174">
        <v>0</v>
      </c>
      <c r="L92" s="174">
        <v>0</v>
      </c>
      <c r="M92" s="174">
        <v>0</v>
      </c>
      <c r="N92" s="174">
        <v>0</v>
      </c>
      <c r="O92" s="174">
        <v>0</v>
      </c>
      <c r="P92" s="239" t="str">
        <f t="shared" si="0"/>
        <v>ok</v>
      </c>
      <c r="Q92" s="65" t="s">
        <v>413</v>
      </c>
      <c r="R92" s="65" t="s">
        <v>414</v>
      </c>
    </row>
    <row r="93" spans="1:18" s="11" customFormat="1" ht="15" customHeight="1" x14ac:dyDescent="0.35">
      <c r="A93" s="47"/>
      <c r="B93" s="37" t="s">
        <v>306</v>
      </c>
      <c r="C93" s="41">
        <f>F93+I93</f>
        <v>0</v>
      </c>
      <c r="D93" s="41"/>
      <c r="E93" s="41"/>
      <c r="F93" s="41">
        <f>F91+F92</f>
        <v>0</v>
      </c>
      <c r="G93" s="41"/>
      <c r="H93" s="41"/>
      <c r="I93" s="41">
        <f>I91+I92</f>
        <v>0</v>
      </c>
      <c r="J93" s="41"/>
      <c r="K93" s="41">
        <f>K91+K92</f>
        <v>0</v>
      </c>
      <c r="L93" s="41">
        <f>L91+L92</f>
        <v>0</v>
      </c>
      <c r="M93" s="41">
        <f>M91+M92</f>
        <v>0</v>
      </c>
      <c r="N93" s="41">
        <f>N91+N92</f>
        <v>0</v>
      </c>
      <c r="O93" s="41">
        <f>O91+O92</f>
        <v>0</v>
      </c>
      <c r="P93" s="239" t="str">
        <f t="shared" si="0"/>
        <v>ok</v>
      </c>
      <c r="Q93" s="29"/>
    </row>
    <row r="94" spans="1:18" s="11" customFormat="1" ht="14" thickBot="1" x14ac:dyDescent="0.4">
      <c r="A94" s="179">
        <v>9</v>
      </c>
      <c r="B94" s="214" t="s">
        <v>307</v>
      </c>
      <c r="C94" s="214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133"/>
      <c r="Q94" s="29"/>
    </row>
    <row r="95" spans="1:18" s="11" customFormat="1" ht="15" customHeight="1" thickTop="1" x14ac:dyDescent="0.3">
      <c r="A95" s="173" t="s">
        <v>402</v>
      </c>
      <c r="B95" s="37" t="s">
        <v>309</v>
      </c>
      <c r="C95" s="134">
        <f t="shared" ref="C95:C112" si="15">F95+I95</f>
        <v>0</v>
      </c>
      <c r="D95" s="174">
        <v>0</v>
      </c>
      <c r="E95" s="174">
        <v>0</v>
      </c>
      <c r="F95" s="134">
        <f>D95+E95</f>
        <v>0</v>
      </c>
      <c r="G95" s="174">
        <v>0</v>
      </c>
      <c r="H95" s="174">
        <v>0</v>
      </c>
      <c r="I95" s="134">
        <f>G95+H95</f>
        <v>0</v>
      </c>
      <c r="J95" s="134"/>
      <c r="K95" s="174">
        <v>0</v>
      </c>
      <c r="L95" s="174">
        <v>0</v>
      </c>
      <c r="M95" s="174">
        <v>0</v>
      </c>
      <c r="N95" s="174">
        <v>0</v>
      </c>
      <c r="O95" s="174">
        <v>0</v>
      </c>
      <c r="P95" s="133" t="str">
        <f t="shared" ref="P95:P105" si="16">IF(C95=SUM(K95:O95),"ok","Eroare")</f>
        <v>ok</v>
      </c>
      <c r="Q95" s="65" t="s">
        <v>266</v>
      </c>
      <c r="R95" s="65" t="s">
        <v>308</v>
      </c>
    </row>
    <row r="96" spans="1:18" s="11" customFormat="1" ht="15" customHeight="1" x14ac:dyDescent="0.3">
      <c r="A96" s="173" t="s">
        <v>403</v>
      </c>
      <c r="B96" s="37" t="s">
        <v>315</v>
      </c>
      <c r="C96" s="134">
        <f t="shared" si="15"/>
        <v>0</v>
      </c>
      <c r="D96" s="174">
        <v>0</v>
      </c>
      <c r="E96" s="174">
        <v>0</v>
      </c>
      <c r="F96" s="134">
        <f>D96+E96</f>
        <v>0</v>
      </c>
      <c r="G96" s="174">
        <v>0</v>
      </c>
      <c r="H96" s="174">
        <v>0</v>
      </c>
      <c r="I96" s="134">
        <f>G96+H96</f>
        <v>0</v>
      </c>
      <c r="J96" s="134"/>
      <c r="K96" s="174">
        <v>0</v>
      </c>
      <c r="L96" s="174">
        <v>0</v>
      </c>
      <c r="M96" s="174">
        <v>0</v>
      </c>
      <c r="N96" s="174">
        <v>0</v>
      </c>
      <c r="O96" s="174">
        <v>0</v>
      </c>
      <c r="P96" s="133" t="str">
        <f t="shared" si="16"/>
        <v>ok</v>
      </c>
      <c r="Q96" s="65" t="s">
        <v>268</v>
      </c>
      <c r="R96" s="65" t="s">
        <v>269</v>
      </c>
    </row>
    <row r="97" spans="1:18" s="11" customFormat="1" ht="39" x14ac:dyDescent="0.3">
      <c r="A97" s="173" t="s">
        <v>404</v>
      </c>
      <c r="B97" s="66" t="s">
        <v>392</v>
      </c>
      <c r="C97" s="134">
        <f t="shared" si="15"/>
        <v>0</v>
      </c>
      <c r="D97" s="174">
        <v>0</v>
      </c>
      <c r="E97" s="174">
        <v>0</v>
      </c>
      <c r="F97" s="134">
        <f>D97+E97</f>
        <v>0</v>
      </c>
      <c r="G97" s="174">
        <v>0</v>
      </c>
      <c r="H97" s="174">
        <v>0</v>
      </c>
      <c r="I97" s="134">
        <f>G97+H97</f>
        <v>0</v>
      </c>
      <c r="J97" s="134"/>
      <c r="K97" s="174">
        <v>0</v>
      </c>
      <c r="L97" s="174">
        <v>0</v>
      </c>
      <c r="M97" s="174">
        <v>0</v>
      </c>
      <c r="N97" s="174">
        <v>0</v>
      </c>
      <c r="O97" s="174">
        <v>0</v>
      </c>
      <c r="P97" s="133" t="str">
        <f t="shared" si="16"/>
        <v>ok</v>
      </c>
      <c r="Q97" s="65" t="s">
        <v>229</v>
      </c>
      <c r="R97" s="65" t="s">
        <v>392</v>
      </c>
    </row>
    <row r="98" spans="1:18" s="11" customFormat="1" ht="15" customHeight="1" x14ac:dyDescent="0.3">
      <c r="A98" s="173" t="s">
        <v>405</v>
      </c>
      <c r="B98" s="37" t="s">
        <v>316</v>
      </c>
      <c r="C98" s="134">
        <f>F98+I98</f>
        <v>0</v>
      </c>
      <c r="D98" s="174">
        <v>0</v>
      </c>
      <c r="E98" s="174">
        <v>0</v>
      </c>
      <c r="F98" s="134">
        <f>D98+E98</f>
        <v>0</v>
      </c>
      <c r="G98" s="174">
        <v>0</v>
      </c>
      <c r="H98" s="174">
        <v>0</v>
      </c>
      <c r="I98" s="134">
        <f>G98+H98</f>
        <v>0</v>
      </c>
      <c r="J98" s="134"/>
      <c r="K98" s="174">
        <v>0</v>
      </c>
      <c r="L98" s="174">
        <v>0</v>
      </c>
      <c r="M98" s="174">
        <v>0</v>
      </c>
      <c r="N98" s="174">
        <v>0</v>
      </c>
      <c r="O98" s="174">
        <v>0</v>
      </c>
      <c r="P98" s="133" t="str">
        <f t="shared" si="16"/>
        <v>ok</v>
      </c>
      <c r="Q98" s="65" t="s">
        <v>205</v>
      </c>
      <c r="R98" s="65" t="s">
        <v>318</v>
      </c>
    </row>
    <row r="99" spans="1:18" s="11" customFormat="1" ht="15" customHeight="1" x14ac:dyDescent="0.35">
      <c r="A99" s="138"/>
      <c r="B99" s="37" t="s">
        <v>162</v>
      </c>
      <c r="C99" s="134">
        <f>F99+I99</f>
        <v>0</v>
      </c>
      <c r="D99" s="134"/>
      <c r="E99" s="134"/>
      <c r="F99" s="134">
        <f>SUM(F95:F98)</f>
        <v>0</v>
      </c>
      <c r="G99" s="134"/>
      <c r="H99" s="134"/>
      <c r="I99" s="134">
        <f>SUM(I95:I98)</f>
        <v>0</v>
      </c>
      <c r="J99" s="134"/>
      <c r="K99" s="134">
        <f>SUM(K95:K98)</f>
        <v>0</v>
      </c>
      <c r="L99" s="134">
        <f>SUM(L95:L98)</f>
        <v>0</v>
      </c>
      <c r="M99" s="134">
        <f>SUM(M95:M98)</f>
        <v>0</v>
      </c>
      <c r="N99" s="134">
        <f>SUM(N95:N98)</f>
        <v>0</v>
      </c>
      <c r="O99" s="134">
        <f>SUM(O95:O98)</f>
        <v>0</v>
      </c>
      <c r="P99" s="133" t="str">
        <f t="shared" si="16"/>
        <v>ok</v>
      </c>
      <c r="Q99" s="29"/>
    </row>
    <row r="100" spans="1:18" s="11" customFormat="1" ht="14" thickBot="1" x14ac:dyDescent="0.4">
      <c r="A100" s="179">
        <v>10</v>
      </c>
      <c r="B100" s="214" t="s">
        <v>428</v>
      </c>
      <c r="C100" s="214"/>
      <c r="D100" s="214"/>
      <c r="E100" s="214"/>
      <c r="F100" s="214"/>
      <c r="G100" s="214"/>
      <c r="H100" s="214"/>
      <c r="I100" s="214"/>
      <c r="J100" s="214"/>
      <c r="K100" s="214"/>
      <c r="L100" s="214"/>
      <c r="M100" s="214"/>
      <c r="N100" s="214"/>
      <c r="O100" s="214"/>
      <c r="P100" s="133"/>
      <c r="Q100" s="29"/>
    </row>
    <row r="101" spans="1:18" s="11" customFormat="1" ht="15" customHeight="1" thickTop="1" x14ac:dyDescent="0.3">
      <c r="A101" s="138" t="s">
        <v>429</v>
      </c>
      <c r="B101" s="37" t="s">
        <v>430</v>
      </c>
      <c r="C101" s="134">
        <f>F101+I101</f>
        <v>0</v>
      </c>
      <c r="D101" s="174">
        <v>0</v>
      </c>
      <c r="E101" s="174">
        <v>0</v>
      </c>
      <c r="F101" s="134">
        <f>D101+E101</f>
        <v>0</v>
      </c>
      <c r="G101" s="174">
        <v>0</v>
      </c>
      <c r="H101" s="174">
        <v>0</v>
      </c>
      <c r="I101" s="134">
        <f>G101+H101</f>
        <v>0</v>
      </c>
      <c r="J101" s="134"/>
      <c r="K101" s="174">
        <v>0</v>
      </c>
      <c r="L101" s="174">
        <v>0</v>
      </c>
      <c r="M101" s="174">
        <v>0</v>
      </c>
      <c r="N101" s="174">
        <v>0</v>
      </c>
      <c r="O101" s="174">
        <v>0</v>
      </c>
      <c r="P101" s="133" t="str">
        <f>IF(C101=SUM(K101:O101),"ok","Eroare")</f>
        <v>ok</v>
      </c>
      <c r="Q101" s="65" t="s">
        <v>205</v>
      </c>
      <c r="R101" s="65" t="s">
        <v>418</v>
      </c>
    </row>
    <row r="102" spans="1:18" s="11" customFormat="1" ht="15" customHeight="1" x14ac:dyDescent="0.35">
      <c r="A102" s="138"/>
      <c r="B102" s="37" t="s">
        <v>431</v>
      </c>
      <c r="C102" s="134">
        <f>F102+I102</f>
        <v>0</v>
      </c>
      <c r="D102" s="134"/>
      <c r="E102" s="134"/>
      <c r="F102" s="134">
        <f>F101</f>
        <v>0</v>
      </c>
      <c r="G102" s="134"/>
      <c r="H102" s="134"/>
      <c r="I102" s="134">
        <f>I101</f>
        <v>0</v>
      </c>
      <c r="J102" s="134"/>
      <c r="K102" s="134">
        <f>K101</f>
        <v>0</v>
      </c>
      <c r="L102" s="134">
        <f>L101</f>
        <v>0</v>
      </c>
      <c r="M102" s="134">
        <f>M101</f>
        <v>0</v>
      </c>
      <c r="N102" s="134">
        <f>N101</f>
        <v>0</v>
      </c>
      <c r="O102" s="134">
        <f>O101</f>
        <v>0</v>
      </c>
      <c r="P102" s="133" t="str">
        <f>IF(C102=SUM(K102:O102),"ok","Eroare")</f>
        <v>ok</v>
      </c>
      <c r="Q102" s="29"/>
    </row>
    <row r="103" spans="1:18" s="11" customFormat="1" ht="14" thickBot="1" x14ac:dyDescent="0.4">
      <c r="A103" s="179">
        <v>11</v>
      </c>
      <c r="B103" s="214" t="s">
        <v>433</v>
      </c>
      <c r="C103" s="214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133"/>
      <c r="Q103" s="29"/>
    </row>
    <row r="104" spans="1:18" s="11" customFormat="1" ht="15" customHeight="1" thickTop="1" x14ac:dyDescent="0.3">
      <c r="A104" s="173" t="s">
        <v>434</v>
      </c>
      <c r="B104" s="37" t="s">
        <v>421</v>
      </c>
      <c r="C104" s="134">
        <f>F104+I104</f>
        <v>0</v>
      </c>
      <c r="D104" s="174">
        <v>0</v>
      </c>
      <c r="E104" s="174">
        <v>0</v>
      </c>
      <c r="F104" s="134">
        <f>D104+E104</f>
        <v>0</v>
      </c>
      <c r="G104" s="174">
        <v>0</v>
      </c>
      <c r="H104" s="174">
        <v>0</v>
      </c>
      <c r="I104" s="134">
        <f>G104+H104</f>
        <v>0</v>
      </c>
      <c r="J104" s="134"/>
      <c r="K104" s="174">
        <v>0</v>
      </c>
      <c r="L104" s="174">
        <v>0</v>
      </c>
      <c r="M104" s="174">
        <v>0</v>
      </c>
      <c r="N104" s="174">
        <v>0</v>
      </c>
      <c r="O104" s="174">
        <v>0</v>
      </c>
      <c r="P104" s="133" t="str">
        <f>IF(C104=SUM(K104:O104),"ok","Eroare")</f>
        <v>ok</v>
      </c>
      <c r="Q104" s="65" t="s">
        <v>234</v>
      </c>
      <c r="R104" s="65" t="s">
        <v>424</v>
      </c>
    </row>
    <row r="105" spans="1:18" s="11" customFormat="1" ht="15" customHeight="1" x14ac:dyDescent="0.35">
      <c r="A105" s="138"/>
      <c r="B105" s="37" t="s">
        <v>432</v>
      </c>
      <c r="C105" s="134">
        <f t="shared" si="15"/>
        <v>0</v>
      </c>
      <c r="D105" s="134"/>
      <c r="E105" s="134"/>
      <c r="F105" s="134">
        <f>F104</f>
        <v>0</v>
      </c>
      <c r="G105" s="134"/>
      <c r="H105" s="134"/>
      <c r="I105" s="134">
        <f>I104</f>
        <v>0</v>
      </c>
      <c r="J105" s="134"/>
      <c r="K105" s="134">
        <f>K104</f>
        <v>0</v>
      </c>
      <c r="L105" s="134">
        <f>L104</f>
        <v>0</v>
      </c>
      <c r="M105" s="134">
        <f>M104</f>
        <v>0</v>
      </c>
      <c r="N105" s="134">
        <f>N104</f>
        <v>0</v>
      </c>
      <c r="O105" s="134">
        <f>O104</f>
        <v>0</v>
      </c>
      <c r="P105" s="133" t="str">
        <f t="shared" si="16"/>
        <v>ok</v>
      </c>
      <c r="R105" s="29"/>
    </row>
    <row r="106" spans="1:18" s="11" customFormat="1" ht="14" thickBot="1" x14ac:dyDescent="0.4">
      <c r="A106" s="179">
        <v>12</v>
      </c>
      <c r="B106" s="238" t="s">
        <v>435</v>
      </c>
      <c r="C106" s="238"/>
      <c r="D106" s="238"/>
      <c r="E106" s="238"/>
      <c r="F106" s="238"/>
      <c r="G106" s="238"/>
      <c r="H106" s="238"/>
      <c r="I106" s="238"/>
      <c r="J106" s="238"/>
      <c r="K106" s="238"/>
      <c r="L106" s="238"/>
      <c r="M106" s="238"/>
      <c r="N106" s="238"/>
      <c r="O106" s="238"/>
      <c r="P106" s="133"/>
      <c r="Q106" s="29"/>
    </row>
    <row r="107" spans="1:18" s="11" customFormat="1" ht="15" customHeight="1" thickTop="1" x14ac:dyDescent="0.3">
      <c r="A107" s="173" t="s">
        <v>436</v>
      </c>
      <c r="B107" s="240" t="s">
        <v>310</v>
      </c>
      <c r="C107" s="241">
        <f t="shared" si="15"/>
        <v>0</v>
      </c>
      <c r="D107" s="243">
        <v>0</v>
      </c>
      <c r="E107" s="243"/>
      <c r="F107" s="241">
        <f>D107+E107</f>
        <v>0</v>
      </c>
      <c r="G107" s="243">
        <v>0</v>
      </c>
      <c r="H107" s="243">
        <v>0</v>
      </c>
      <c r="I107" s="241">
        <f>G107+H107</f>
        <v>0</v>
      </c>
      <c r="J107" s="241"/>
      <c r="K107" s="243">
        <v>0</v>
      </c>
      <c r="L107" s="243">
        <v>0</v>
      </c>
      <c r="M107" s="243">
        <v>0</v>
      </c>
      <c r="N107" s="243">
        <v>0</v>
      </c>
      <c r="O107" s="243">
        <v>0</v>
      </c>
      <c r="P107" s="133" t="str">
        <f t="shared" si="0"/>
        <v>ok</v>
      </c>
      <c r="Q107" s="63" t="s">
        <v>219</v>
      </c>
      <c r="R107" s="65" t="s">
        <v>220</v>
      </c>
    </row>
    <row r="108" spans="1:18" s="11" customFormat="1" ht="15" customHeight="1" x14ac:dyDescent="0.3">
      <c r="A108" s="173" t="s">
        <v>437</v>
      </c>
      <c r="B108" s="240" t="s">
        <v>311</v>
      </c>
      <c r="C108" s="241">
        <f t="shared" si="15"/>
        <v>0</v>
      </c>
      <c r="D108" s="243">
        <v>0</v>
      </c>
      <c r="E108" s="243">
        <v>0</v>
      </c>
      <c r="F108" s="241">
        <f>D108+E108</f>
        <v>0</v>
      </c>
      <c r="G108" s="243">
        <v>0</v>
      </c>
      <c r="H108" s="243">
        <v>0</v>
      </c>
      <c r="I108" s="241">
        <f>G108+H108</f>
        <v>0</v>
      </c>
      <c r="J108" s="241"/>
      <c r="K108" s="243">
        <v>0</v>
      </c>
      <c r="L108" s="243">
        <v>0</v>
      </c>
      <c r="M108" s="243">
        <v>0</v>
      </c>
      <c r="N108" s="243">
        <v>0</v>
      </c>
      <c r="O108" s="243">
        <v>0</v>
      </c>
      <c r="P108" s="133" t="str">
        <f t="shared" si="0"/>
        <v>ok</v>
      </c>
      <c r="Q108" s="63" t="s">
        <v>219</v>
      </c>
      <c r="R108" s="65" t="s">
        <v>220</v>
      </c>
    </row>
    <row r="109" spans="1:18" s="11" customFormat="1" ht="15" customHeight="1" x14ac:dyDescent="0.3">
      <c r="A109" s="173" t="s">
        <v>438</v>
      </c>
      <c r="B109" s="240" t="s">
        <v>312</v>
      </c>
      <c r="C109" s="241">
        <f t="shared" si="15"/>
        <v>0</v>
      </c>
      <c r="D109" s="243">
        <v>0</v>
      </c>
      <c r="E109" s="243">
        <v>0</v>
      </c>
      <c r="F109" s="241">
        <f>D109+E109</f>
        <v>0</v>
      </c>
      <c r="G109" s="243">
        <v>0</v>
      </c>
      <c r="H109" s="243">
        <v>0</v>
      </c>
      <c r="I109" s="241">
        <f>G109+H109</f>
        <v>0</v>
      </c>
      <c r="J109" s="241"/>
      <c r="K109" s="243">
        <v>0</v>
      </c>
      <c r="L109" s="243">
        <v>0</v>
      </c>
      <c r="M109" s="243">
        <v>0</v>
      </c>
      <c r="N109" s="243">
        <v>0</v>
      </c>
      <c r="O109" s="243">
        <v>0</v>
      </c>
      <c r="P109" s="133" t="str">
        <f t="shared" si="0"/>
        <v>ok</v>
      </c>
      <c r="Q109" s="63" t="s">
        <v>219</v>
      </c>
      <c r="R109" s="65" t="s">
        <v>220</v>
      </c>
    </row>
    <row r="110" spans="1:18" s="11" customFormat="1" ht="15" customHeight="1" x14ac:dyDescent="0.3">
      <c r="A110" s="173" t="s">
        <v>439</v>
      </c>
      <c r="B110" s="240" t="s">
        <v>313</v>
      </c>
      <c r="C110" s="241">
        <f t="shared" si="15"/>
        <v>0</v>
      </c>
      <c r="D110" s="243">
        <v>0</v>
      </c>
      <c r="E110" s="243"/>
      <c r="F110" s="241">
        <f>D110+E110</f>
        <v>0</v>
      </c>
      <c r="G110" s="243">
        <v>0</v>
      </c>
      <c r="H110" s="243">
        <v>0</v>
      </c>
      <c r="I110" s="241">
        <f>G110+H110</f>
        <v>0</v>
      </c>
      <c r="J110" s="241"/>
      <c r="K110" s="243">
        <v>0</v>
      </c>
      <c r="L110" s="243">
        <v>0</v>
      </c>
      <c r="M110" s="243">
        <v>0</v>
      </c>
      <c r="N110" s="243">
        <v>0</v>
      </c>
      <c r="O110" s="243">
        <v>0</v>
      </c>
      <c r="P110" s="133" t="str">
        <f t="shared" si="0"/>
        <v>ok</v>
      </c>
      <c r="Q110" s="63" t="s">
        <v>219</v>
      </c>
      <c r="R110" s="65" t="s">
        <v>220</v>
      </c>
    </row>
    <row r="111" spans="1:18" s="11" customFormat="1" ht="15" customHeight="1" x14ac:dyDescent="0.3">
      <c r="A111" s="173" t="s">
        <v>440</v>
      </c>
      <c r="B111" s="240" t="s">
        <v>314</v>
      </c>
      <c r="C111" s="241">
        <f t="shared" si="15"/>
        <v>0</v>
      </c>
      <c r="D111" s="243">
        <v>0</v>
      </c>
      <c r="E111" s="243">
        <v>0</v>
      </c>
      <c r="F111" s="241">
        <f>D111+E111</f>
        <v>0</v>
      </c>
      <c r="G111" s="243">
        <v>0</v>
      </c>
      <c r="H111" s="243">
        <v>0</v>
      </c>
      <c r="I111" s="241">
        <f>G111+H111</f>
        <v>0</v>
      </c>
      <c r="J111" s="241"/>
      <c r="K111" s="243">
        <v>0</v>
      </c>
      <c r="L111" s="243">
        <v>0</v>
      </c>
      <c r="M111" s="243">
        <v>0</v>
      </c>
      <c r="N111" s="243">
        <v>0</v>
      </c>
      <c r="O111" s="243">
        <v>0</v>
      </c>
      <c r="P111" s="133" t="str">
        <f t="shared" si="0"/>
        <v>ok</v>
      </c>
      <c r="Q111" s="63" t="s">
        <v>219</v>
      </c>
      <c r="R111" s="65" t="s">
        <v>220</v>
      </c>
    </row>
    <row r="112" spans="1:18" s="11" customFormat="1" ht="15" customHeight="1" x14ac:dyDescent="0.35">
      <c r="A112" s="138"/>
      <c r="B112" s="240" t="s">
        <v>317</v>
      </c>
      <c r="C112" s="241">
        <f t="shared" si="15"/>
        <v>0</v>
      </c>
      <c r="D112" s="241"/>
      <c r="E112" s="241"/>
      <c r="F112" s="241">
        <f>F107+F108+F109+F110+F111</f>
        <v>0</v>
      </c>
      <c r="G112" s="241"/>
      <c r="H112" s="241"/>
      <c r="I112" s="241">
        <f>I107+I108+I109+I110+I111</f>
        <v>0</v>
      </c>
      <c r="J112" s="241"/>
      <c r="K112" s="241">
        <f>K107+K108+K109+K110+K111</f>
        <v>0</v>
      </c>
      <c r="L112" s="241">
        <f>L107+L108+L109+L110+L111</f>
        <v>0</v>
      </c>
      <c r="M112" s="241">
        <f>M107+M108+M109+M110+M111</f>
        <v>0</v>
      </c>
      <c r="N112" s="241">
        <f>N107+N108+N109+N110+N111</f>
        <v>0</v>
      </c>
      <c r="O112" s="241">
        <f>O107+O108+O109+O110+O111</f>
        <v>0</v>
      </c>
      <c r="P112" s="133" t="str">
        <f t="shared" si="0"/>
        <v>ok</v>
      </c>
      <c r="Q112" s="29"/>
    </row>
    <row r="113" spans="1:21" s="11" customFormat="1" thickBot="1" x14ac:dyDescent="0.4">
      <c r="A113" s="138"/>
      <c r="B113" s="144" t="s">
        <v>163</v>
      </c>
      <c r="C113" s="175">
        <f>F113+I113</f>
        <v>0</v>
      </c>
      <c r="D113" s="175"/>
      <c r="E113" s="175"/>
      <c r="F113" s="176">
        <f>F112+F105+F93+F89+F57+F54+F42+F32+F15+F12+F102+F99</f>
        <v>0</v>
      </c>
      <c r="G113" s="175"/>
      <c r="H113" s="175"/>
      <c r="I113" s="176">
        <f>I112+I105+I93+I89+I57+I54+I42+I32+I15+I12+I102+I99</f>
        <v>0</v>
      </c>
      <c r="J113" s="175"/>
      <c r="K113" s="176">
        <f>K112+K105+K93+K89+K57+K54+K42+K32+K15+K12+K102+K99</f>
        <v>0</v>
      </c>
      <c r="L113" s="176">
        <f>L112+L105+L93+L89+L57+L54+L42+L32+L15+L12+L102+L99</f>
        <v>0</v>
      </c>
      <c r="M113" s="176">
        <f>M112+M105+M93+M89+M57+M54+M42+M32+M15+M12+M102+M99</f>
        <v>0</v>
      </c>
      <c r="N113" s="176">
        <f>N112+N105+N93+N89+N57+N54+N42+N32+N15+N12+N102+N99</f>
        <v>0</v>
      </c>
      <c r="O113" s="176">
        <f>O112+O105+O93+O89+O57+O54+O42+O32+O15+O12+O102+O99</f>
        <v>0</v>
      </c>
      <c r="P113" s="133" t="str">
        <f t="shared" si="0"/>
        <v>ok</v>
      </c>
      <c r="Q113" s="29"/>
      <c r="S113" s="32"/>
    </row>
    <row r="114" spans="1:21" s="33" customFormat="1" ht="15" thickTop="1" x14ac:dyDescent="0.35">
      <c r="A114" s="138"/>
      <c r="B114" s="68" t="s">
        <v>26</v>
      </c>
      <c r="C114" s="134">
        <f>F113</f>
        <v>0</v>
      </c>
      <c r="D114" s="134"/>
      <c r="E114" s="134"/>
      <c r="F114" s="134"/>
      <c r="G114" s="134"/>
      <c r="H114" s="134"/>
      <c r="I114" s="134"/>
      <c r="J114" s="134"/>
      <c r="K114" s="174">
        <v>0</v>
      </c>
      <c r="L114" s="174">
        <v>0</v>
      </c>
      <c r="M114" s="174">
        <v>0</v>
      </c>
      <c r="N114" s="174">
        <v>0</v>
      </c>
      <c r="O114" s="174">
        <v>0</v>
      </c>
      <c r="P114" s="133" t="str">
        <f t="shared" si="0"/>
        <v>ok</v>
      </c>
      <c r="Q114" s="29"/>
      <c r="S114" s="34"/>
    </row>
    <row r="115" spans="1:21" s="33" customFormat="1" ht="15" customHeight="1" x14ac:dyDescent="0.35">
      <c r="A115" s="138"/>
      <c r="B115" s="68" t="s">
        <v>27</v>
      </c>
      <c r="C115" s="134">
        <f>N115+O115</f>
        <v>0</v>
      </c>
      <c r="D115" s="134"/>
      <c r="E115" s="134"/>
      <c r="F115" s="134"/>
      <c r="G115" s="134"/>
      <c r="H115" s="134"/>
      <c r="I115" s="134"/>
      <c r="J115" s="134"/>
      <c r="K115" s="174">
        <v>0</v>
      </c>
      <c r="L115" s="174">
        <v>0</v>
      </c>
      <c r="M115" s="174">
        <v>0</v>
      </c>
      <c r="N115" s="174">
        <v>0</v>
      </c>
      <c r="O115" s="174">
        <v>0</v>
      </c>
      <c r="P115" s="133" t="str">
        <f t="shared" si="0"/>
        <v>ok</v>
      </c>
      <c r="Q115" s="29"/>
    </row>
    <row r="116" spans="1:21" s="10" customFormat="1" ht="13.5" x14ac:dyDescent="0.35">
      <c r="A116" s="35"/>
      <c r="B116" s="36" t="s">
        <v>28</v>
      </c>
      <c r="C116" s="177"/>
      <c r="D116" s="177"/>
      <c r="E116" s="177"/>
      <c r="F116" s="177"/>
      <c r="G116" s="177"/>
      <c r="H116" s="177"/>
      <c r="I116" s="177"/>
      <c r="J116" s="177"/>
      <c r="K116" s="178" t="e">
        <f>K114/$F$113</f>
        <v>#DIV/0!</v>
      </c>
      <c r="L116" s="178" t="e">
        <f>L114/$F$113</f>
        <v>#DIV/0!</v>
      </c>
      <c r="M116" s="178" t="e">
        <f>M114/$F$113</f>
        <v>#DIV/0!</v>
      </c>
      <c r="N116" s="178" t="e">
        <f>N114/$F$113</f>
        <v>#DIV/0!</v>
      </c>
      <c r="O116" s="178" t="e">
        <f>O114/$F$113</f>
        <v>#DIV/0!</v>
      </c>
      <c r="P116" s="133"/>
      <c r="Q116" s="29"/>
    </row>
    <row r="117" spans="1:21" s="10" customFormat="1" ht="13.5" x14ac:dyDescent="0.35">
      <c r="A117" s="35"/>
      <c r="B117" s="37"/>
      <c r="C117" s="134"/>
      <c r="D117" s="134"/>
      <c r="E117" s="134"/>
      <c r="F117" s="134"/>
      <c r="G117" s="134"/>
      <c r="H117" s="134"/>
      <c r="I117" s="134"/>
      <c r="J117" s="134"/>
      <c r="K117" s="133"/>
      <c r="L117" s="133"/>
      <c r="M117" s="133"/>
      <c r="N117" s="133"/>
      <c r="O117" s="133"/>
      <c r="P117" s="133"/>
      <c r="Q117" s="29"/>
    </row>
    <row r="118" spans="1:21" s="39" customFormat="1" ht="13" x14ac:dyDescent="0.35">
      <c r="A118" s="35"/>
      <c r="B118" s="37"/>
      <c r="C118" s="134"/>
      <c r="D118" s="134"/>
      <c r="E118" s="134"/>
      <c r="F118" s="134"/>
      <c r="G118" s="134"/>
      <c r="H118" s="134"/>
      <c r="I118" s="134"/>
      <c r="J118" s="134"/>
      <c r="K118" s="133"/>
      <c r="L118" s="133"/>
      <c r="M118" s="133"/>
      <c r="N118" s="133"/>
      <c r="O118" s="133"/>
      <c r="P118" s="133"/>
      <c r="Q118" s="29"/>
    </row>
    <row r="119" spans="1:21" s="39" customFormat="1" ht="15" x14ac:dyDescent="0.35">
      <c r="A119" s="35"/>
      <c r="B119" s="40" t="s">
        <v>29</v>
      </c>
      <c r="C119" s="134"/>
      <c r="D119" s="134"/>
      <c r="E119" s="134"/>
      <c r="F119" s="134"/>
      <c r="G119" s="134"/>
      <c r="H119" s="134"/>
      <c r="I119" s="134"/>
      <c r="J119" s="134"/>
      <c r="K119" s="133"/>
      <c r="L119" s="133"/>
      <c r="M119" s="133"/>
      <c r="N119" s="133"/>
      <c r="O119" s="133"/>
      <c r="P119" s="133"/>
      <c r="Q119" s="29"/>
    </row>
    <row r="120" spans="1:21" s="39" customFormat="1" ht="13" x14ac:dyDescent="0.35">
      <c r="A120" s="35"/>
      <c r="B120" s="37"/>
      <c r="C120" s="41"/>
      <c r="D120" s="41"/>
      <c r="E120" s="41"/>
      <c r="F120" s="41"/>
      <c r="G120" s="41"/>
      <c r="H120" s="41"/>
      <c r="I120" s="41"/>
      <c r="J120" s="41"/>
      <c r="K120" s="133"/>
      <c r="L120" s="133"/>
      <c r="M120" s="133"/>
      <c r="N120" s="133"/>
      <c r="O120" s="133"/>
      <c r="P120" s="133"/>
      <c r="Q120" s="29"/>
    </row>
    <row r="121" spans="1:21" s="39" customFormat="1" ht="13" x14ac:dyDescent="0.35">
      <c r="A121" s="35"/>
      <c r="B121" s="37"/>
      <c r="C121" s="41"/>
      <c r="D121" s="41"/>
      <c r="E121" s="41"/>
      <c r="F121" s="41"/>
      <c r="G121" s="41"/>
      <c r="H121" s="41"/>
      <c r="I121" s="41"/>
      <c r="J121" s="41"/>
      <c r="K121" s="133"/>
      <c r="L121" s="133"/>
      <c r="M121" s="133"/>
      <c r="N121" s="133"/>
      <c r="O121" s="133"/>
      <c r="P121" s="133"/>
      <c r="Q121" s="29"/>
    </row>
    <row r="122" spans="1:21" s="44" customFormat="1" ht="13" x14ac:dyDescent="0.35">
      <c r="A122" s="42"/>
      <c r="B122" s="180"/>
      <c r="C122" s="134"/>
      <c r="D122" s="134"/>
      <c r="E122" s="134"/>
      <c r="F122" s="134"/>
      <c r="G122" s="134"/>
      <c r="H122" s="134"/>
      <c r="I122" s="134"/>
      <c r="J122" s="134"/>
      <c r="K122" s="133"/>
      <c r="L122" s="133"/>
      <c r="M122" s="133"/>
      <c r="N122" s="133"/>
      <c r="O122" s="133"/>
      <c r="P122" s="133"/>
      <c r="Q122" s="29"/>
    </row>
    <row r="123" spans="1:21" s="46" customFormat="1" ht="20" x14ac:dyDescent="0.3">
      <c r="A123" s="138"/>
      <c r="B123" s="181" t="s">
        <v>468</v>
      </c>
      <c r="C123" s="182" t="s">
        <v>19</v>
      </c>
      <c r="D123" s="215" t="s">
        <v>20</v>
      </c>
      <c r="E123" s="215"/>
      <c r="F123" s="215"/>
      <c r="G123" s="215"/>
      <c r="H123" s="215"/>
      <c r="I123" s="48"/>
      <c r="J123" s="48"/>
      <c r="K123" s="184"/>
      <c r="L123" s="184"/>
      <c r="M123" s="184"/>
      <c r="N123" s="184"/>
      <c r="O123" s="184"/>
      <c r="P123" s="133"/>
      <c r="Q123" s="29"/>
    </row>
    <row r="124" spans="1:21" s="48" customFormat="1" ht="13" x14ac:dyDescent="0.35">
      <c r="A124" s="47"/>
      <c r="B124" s="185" t="s">
        <v>21</v>
      </c>
      <c r="C124" s="186" t="s">
        <v>179</v>
      </c>
      <c r="D124" s="187" t="s">
        <v>22</v>
      </c>
      <c r="E124" s="187" t="s">
        <v>23</v>
      </c>
      <c r="F124" s="187" t="s">
        <v>24</v>
      </c>
      <c r="G124" s="187" t="s">
        <v>25</v>
      </c>
      <c r="H124" s="187" t="s">
        <v>126</v>
      </c>
      <c r="P124" s="133"/>
      <c r="Q124" s="29"/>
    </row>
    <row r="125" spans="1:21" s="51" customFormat="1" ht="13" x14ac:dyDescent="0.35">
      <c r="A125" s="49" t="s">
        <v>164</v>
      </c>
      <c r="B125" s="50" t="s">
        <v>165</v>
      </c>
      <c r="C125" s="188">
        <f>SUM(D125:H125)</f>
        <v>0</v>
      </c>
      <c r="D125" s="189">
        <f>SUM(D126:D127)</f>
        <v>0</v>
      </c>
      <c r="E125" s="189">
        <f>SUM(E126:E127)</f>
        <v>0</v>
      </c>
      <c r="F125" s="189">
        <f>SUM(F126:F127)</f>
        <v>0</v>
      </c>
      <c r="G125" s="189">
        <f>SUM(G126:G127)</f>
        <v>0</v>
      </c>
      <c r="H125" s="189">
        <f>SUM(H126:H127)</f>
        <v>0</v>
      </c>
      <c r="I125" s="48"/>
      <c r="J125" s="48"/>
      <c r="P125" s="133"/>
      <c r="Q125" s="29"/>
    </row>
    <row r="126" spans="1:21" s="48" customFormat="1" ht="13" x14ac:dyDescent="0.35">
      <c r="A126" s="52" t="s">
        <v>166</v>
      </c>
      <c r="B126" s="53" t="s">
        <v>167</v>
      </c>
      <c r="C126" s="188">
        <f>SUM(D126:H126)</f>
        <v>0</v>
      </c>
      <c r="D126" s="183">
        <f>K115</f>
        <v>0</v>
      </c>
      <c r="E126" s="183">
        <f>L115</f>
        <v>0</v>
      </c>
      <c r="F126" s="183">
        <f>M115</f>
        <v>0</v>
      </c>
      <c r="G126" s="183">
        <f>N115</f>
        <v>0</v>
      </c>
      <c r="H126" s="183">
        <f>O115</f>
        <v>0</v>
      </c>
      <c r="P126" s="133"/>
      <c r="Q126" s="29"/>
    </row>
    <row r="127" spans="1:21" s="48" customFormat="1" ht="13" x14ac:dyDescent="0.35">
      <c r="A127" s="52" t="s">
        <v>168</v>
      </c>
      <c r="B127" s="53" t="s">
        <v>169</v>
      </c>
      <c r="C127" s="188">
        <f>SUM(D127:H127)</f>
        <v>0</v>
      </c>
      <c r="D127" s="183">
        <f>K114</f>
        <v>0</v>
      </c>
      <c r="E127" s="183">
        <f>L114</f>
        <v>0</v>
      </c>
      <c r="F127" s="183">
        <f>M114</f>
        <v>0</v>
      </c>
      <c r="G127" s="183">
        <f>N114</f>
        <v>0</v>
      </c>
      <c r="H127" s="183">
        <f>O114</f>
        <v>0</v>
      </c>
      <c r="P127" s="133"/>
      <c r="Q127" s="29"/>
      <c r="R127" s="8"/>
      <c r="S127" s="8"/>
      <c r="T127" s="8"/>
      <c r="U127" s="8"/>
    </row>
    <row r="128" spans="1:21" s="51" customFormat="1" ht="13" x14ac:dyDescent="0.35">
      <c r="A128" s="49" t="s">
        <v>170</v>
      </c>
      <c r="B128" s="50" t="s">
        <v>171</v>
      </c>
      <c r="C128" s="188">
        <f>SUM(D128:H128)</f>
        <v>0</v>
      </c>
      <c r="D128" s="189">
        <f>SUM(D129:D130)</f>
        <v>0</v>
      </c>
      <c r="E128" s="189">
        <f>SUM(E129:E130)</f>
        <v>0</v>
      </c>
      <c r="F128" s="189">
        <f>SUM(F129:F130)</f>
        <v>0</v>
      </c>
      <c r="G128" s="189">
        <f>SUM(G129:G130)</f>
        <v>0</v>
      </c>
      <c r="H128" s="189">
        <f>SUM(H129:H130)</f>
        <v>0</v>
      </c>
      <c r="I128" s="48"/>
      <c r="J128" s="48"/>
      <c r="P128" s="133"/>
      <c r="Q128" s="29"/>
    </row>
    <row r="129" spans="1:17" s="48" customFormat="1" ht="13" x14ac:dyDescent="0.35">
      <c r="A129" s="52" t="s">
        <v>166</v>
      </c>
      <c r="B129" s="53" t="s">
        <v>172</v>
      </c>
      <c r="C129" s="188">
        <f>SUM(D129:H129)</f>
        <v>0</v>
      </c>
      <c r="D129" s="190">
        <v>0</v>
      </c>
      <c r="E129" s="190">
        <v>0</v>
      </c>
      <c r="F129" s="190">
        <v>0</v>
      </c>
      <c r="G129" s="190">
        <v>0</v>
      </c>
      <c r="H129" s="190">
        <v>0</v>
      </c>
      <c r="P129" s="133"/>
      <c r="Q129" s="29"/>
    </row>
    <row r="130" spans="1:17" s="48" customFormat="1" ht="13" x14ac:dyDescent="0.35">
      <c r="A130" s="52" t="s">
        <v>168</v>
      </c>
      <c r="B130" s="53" t="s">
        <v>173</v>
      </c>
      <c r="C130" s="188">
        <f>G130+H130</f>
        <v>0</v>
      </c>
      <c r="D130" s="190">
        <v>0</v>
      </c>
      <c r="E130" s="190">
        <v>0</v>
      </c>
      <c r="F130" s="190">
        <v>0</v>
      </c>
      <c r="G130" s="190">
        <v>0</v>
      </c>
      <c r="H130" s="190">
        <v>0</v>
      </c>
      <c r="I130" s="48" t="e">
        <f>C128/C125</f>
        <v>#DIV/0!</v>
      </c>
      <c r="P130" s="133"/>
      <c r="Q130" s="29"/>
    </row>
    <row r="131" spans="1:17" s="56" customFormat="1" ht="13" x14ac:dyDescent="0.35">
      <c r="A131" s="54" t="s">
        <v>174</v>
      </c>
      <c r="B131" s="55" t="s">
        <v>175</v>
      </c>
      <c r="C131" s="188">
        <f>SUM(D131:H131)</f>
        <v>0</v>
      </c>
      <c r="D131" s="183">
        <f>D127-D129</f>
        <v>0</v>
      </c>
      <c r="E131" s="183">
        <f>E127-E129</f>
        <v>0</v>
      </c>
      <c r="F131" s="183">
        <f>F127-F129</f>
        <v>0</v>
      </c>
      <c r="G131" s="183">
        <f>G127-G129</f>
        <v>0</v>
      </c>
      <c r="H131" s="183">
        <f>H127-H129</f>
        <v>0</v>
      </c>
      <c r="I131" s="48"/>
      <c r="J131" s="48"/>
      <c r="P131" s="133"/>
      <c r="Q131" s="29"/>
    </row>
    <row r="132" spans="1:17" s="59" customFormat="1" ht="13.5" x14ac:dyDescent="0.35">
      <c r="A132" s="57"/>
      <c r="B132" s="58"/>
      <c r="C132" s="134"/>
      <c r="D132" s="134"/>
      <c r="E132" s="134"/>
      <c r="F132" s="134"/>
      <c r="G132" s="134"/>
      <c r="H132" s="134"/>
      <c r="I132" s="48"/>
      <c r="J132" s="48"/>
      <c r="K132" s="133"/>
      <c r="L132" s="133"/>
      <c r="M132" s="133"/>
      <c r="N132" s="133"/>
      <c r="O132" s="133"/>
      <c r="P132" s="133"/>
      <c r="Q132" s="29"/>
    </row>
    <row r="133" spans="1:17" s="59" customFormat="1" ht="13.5" x14ac:dyDescent="0.35">
      <c r="A133" s="57"/>
      <c r="B133" s="58"/>
      <c r="C133" s="134"/>
      <c r="D133" s="134"/>
      <c r="E133" s="134"/>
      <c r="F133" s="134"/>
      <c r="G133" s="134"/>
      <c r="H133" s="134"/>
      <c r="I133" s="134"/>
      <c r="J133" s="134"/>
      <c r="K133" s="133"/>
      <c r="L133" s="133"/>
      <c r="M133" s="133"/>
      <c r="N133" s="133"/>
      <c r="O133" s="133"/>
      <c r="P133" s="133"/>
      <c r="Q133" s="29"/>
    </row>
    <row r="134" spans="1:17" s="30" customFormat="1" ht="13.5" x14ac:dyDescent="0.35">
      <c r="A134" s="25"/>
      <c r="B134" s="191"/>
      <c r="C134" s="134"/>
      <c r="D134" s="134"/>
      <c r="E134" s="134"/>
      <c r="F134" s="134"/>
      <c r="G134" s="134"/>
      <c r="H134" s="134"/>
      <c r="I134" s="134"/>
      <c r="J134" s="134"/>
      <c r="K134" s="133"/>
      <c r="L134" s="133"/>
      <c r="M134" s="133"/>
      <c r="N134" s="133"/>
      <c r="O134" s="133"/>
      <c r="P134" s="133"/>
      <c r="Q134" s="29"/>
    </row>
    <row r="135" spans="1:17" s="30" customFormat="1" ht="52" x14ac:dyDescent="0.35">
      <c r="A135" s="192"/>
      <c r="B135" s="193" t="s">
        <v>468</v>
      </c>
      <c r="C135" s="194" t="s">
        <v>457</v>
      </c>
      <c r="D135" s="194" t="s">
        <v>458</v>
      </c>
      <c r="E135" s="194" t="s">
        <v>456</v>
      </c>
      <c r="F135" s="134"/>
      <c r="G135" s="134"/>
      <c r="H135" s="134"/>
      <c r="I135" s="134"/>
      <c r="J135" s="134"/>
      <c r="K135" s="133"/>
      <c r="L135" s="133"/>
      <c r="M135" s="133"/>
      <c r="N135" s="133"/>
      <c r="O135" s="133"/>
      <c r="P135" s="133"/>
      <c r="Q135" s="29"/>
    </row>
    <row r="136" spans="1:17" s="30" customFormat="1" ht="23" x14ac:dyDescent="0.35">
      <c r="A136" s="196" t="s">
        <v>252</v>
      </c>
      <c r="B136" s="197" t="s">
        <v>255</v>
      </c>
      <c r="C136" s="195">
        <f>D60</f>
        <v>0</v>
      </c>
      <c r="D136" s="195">
        <f>C136*0.15</f>
        <v>0</v>
      </c>
      <c r="E136" s="195">
        <f>D107</f>
        <v>0</v>
      </c>
      <c r="F136" s="134"/>
      <c r="G136" s="134"/>
      <c r="H136" s="134"/>
      <c r="I136" s="134"/>
      <c r="J136" s="134"/>
      <c r="K136" s="133"/>
      <c r="L136" s="133"/>
      <c r="M136" s="133"/>
      <c r="N136" s="133"/>
      <c r="O136" s="133"/>
      <c r="P136" s="133"/>
      <c r="Q136" s="29"/>
    </row>
    <row r="137" spans="1:17" s="30" customFormat="1" ht="23" x14ac:dyDescent="0.35">
      <c r="A137" s="196" t="s">
        <v>272</v>
      </c>
      <c r="B137" s="197" t="s">
        <v>286</v>
      </c>
      <c r="C137" s="195">
        <f>D68</f>
        <v>0</v>
      </c>
      <c r="D137" s="195">
        <f>C137*0.15</f>
        <v>0</v>
      </c>
      <c r="E137" s="195">
        <f>D108</f>
        <v>0</v>
      </c>
      <c r="F137" s="134"/>
      <c r="G137" s="134"/>
      <c r="H137" s="134"/>
      <c r="I137" s="134"/>
      <c r="J137" s="134"/>
      <c r="K137" s="133"/>
      <c r="L137" s="133"/>
      <c r="M137" s="133"/>
      <c r="N137" s="133"/>
      <c r="O137" s="133"/>
      <c r="P137" s="133"/>
      <c r="Q137" s="29"/>
    </row>
    <row r="138" spans="1:17" s="30" customFormat="1" ht="23" x14ac:dyDescent="0.35">
      <c r="A138" s="198" t="s">
        <v>292</v>
      </c>
      <c r="B138" s="197" t="s">
        <v>454</v>
      </c>
      <c r="C138" s="195">
        <f>D76</f>
        <v>0</v>
      </c>
      <c r="D138" s="195">
        <f>C138*0.15</f>
        <v>0</v>
      </c>
      <c r="E138" s="195">
        <f>D109</f>
        <v>0</v>
      </c>
      <c r="F138" s="134"/>
      <c r="G138" s="134"/>
      <c r="H138" s="134"/>
      <c r="I138" s="134"/>
      <c r="J138" s="134"/>
      <c r="K138" s="133"/>
      <c r="L138" s="133"/>
      <c r="M138" s="133"/>
      <c r="N138" s="133"/>
      <c r="O138" s="133"/>
      <c r="P138" s="133"/>
      <c r="Q138" s="29"/>
    </row>
    <row r="139" spans="1:17" s="30" customFormat="1" ht="23" x14ac:dyDescent="0.35">
      <c r="A139" s="198" t="s">
        <v>301</v>
      </c>
      <c r="B139" s="197" t="s">
        <v>455</v>
      </c>
      <c r="C139" s="195">
        <f>D81</f>
        <v>0</v>
      </c>
      <c r="D139" s="195">
        <f>C139*0.15</f>
        <v>0</v>
      </c>
      <c r="E139" s="195">
        <f>D110</f>
        <v>0</v>
      </c>
      <c r="F139" s="134"/>
      <c r="G139" s="134"/>
      <c r="H139" s="134"/>
      <c r="I139" s="134"/>
      <c r="J139" s="134"/>
      <c r="K139" s="133"/>
      <c r="L139" s="133"/>
      <c r="M139" s="133"/>
      <c r="N139" s="133"/>
      <c r="O139" s="133"/>
      <c r="P139" s="133"/>
      <c r="Q139" s="29"/>
    </row>
    <row r="140" spans="1:17" s="30" customFormat="1" ht="13.5" x14ac:dyDescent="0.3">
      <c r="A140" s="199" t="s">
        <v>402</v>
      </c>
      <c r="B140" s="200" t="s">
        <v>309</v>
      </c>
      <c r="C140" s="195">
        <f>C96</f>
        <v>0</v>
      </c>
      <c r="D140" s="195">
        <f>C140*0.15</f>
        <v>0</v>
      </c>
      <c r="E140" s="195">
        <f>C111</f>
        <v>0</v>
      </c>
      <c r="F140" s="134"/>
      <c r="G140" s="38"/>
      <c r="H140" s="38"/>
      <c r="I140" s="38"/>
      <c r="J140" s="38"/>
      <c r="K140" s="9"/>
      <c r="L140" s="9"/>
      <c r="M140" s="9"/>
      <c r="N140" s="9"/>
      <c r="O140" s="9"/>
      <c r="P140" s="133"/>
      <c r="Q140" s="29"/>
    </row>
    <row r="141" spans="1:17" s="30" customFormat="1" ht="13.5" x14ac:dyDescent="0.3">
      <c r="A141" s="201"/>
      <c r="B141" s="202" t="s">
        <v>92</v>
      </c>
      <c r="C141" s="195">
        <f>SUM(C136:C140)</f>
        <v>0</v>
      </c>
      <c r="D141" s="195">
        <f>SUM(D136:D140)</f>
        <v>0</v>
      </c>
      <c r="E141" s="195">
        <f>SUM(E136:E140)</f>
        <v>0</v>
      </c>
      <c r="F141" s="134"/>
      <c r="G141" s="38"/>
      <c r="H141" s="38"/>
      <c r="I141" s="38"/>
      <c r="J141" s="38"/>
      <c r="K141" s="9"/>
      <c r="L141" s="9"/>
      <c r="M141" s="9"/>
      <c r="N141" s="9"/>
      <c r="O141" s="9"/>
      <c r="P141" s="133"/>
      <c r="Q141" s="29"/>
    </row>
    <row r="142" spans="1:17" s="30" customFormat="1" ht="13.5" x14ac:dyDescent="0.3">
      <c r="A142" s="25"/>
      <c r="B142" s="60"/>
      <c r="C142" s="38"/>
      <c r="D142" s="38"/>
      <c r="E142" s="38"/>
      <c r="F142" s="38"/>
      <c r="G142" s="38"/>
      <c r="H142" s="38"/>
      <c r="I142" s="38"/>
      <c r="J142" s="38"/>
      <c r="K142" s="9"/>
      <c r="L142" s="9"/>
      <c r="M142" s="9"/>
      <c r="N142" s="9"/>
      <c r="O142" s="9"/>
      <c r="P142" s="133"/>
      <c r="Q142" s="29"/>
    </row>
    <row r="143" spans="1:17" s="30" customFormat="1" ht="13.5" x14ac:dyDescent="0.3">
      <c r="A143" s="25"/>
      <c r="B143" s="60"/>
      <c r="C143" s="38"/>
      <c r="D143" s="38"/>
      <c r="E143" s="38"/>
      <c r="F143" s="38"/>
      <c r="G143" s="38"/>
      <c r="H143" s="38"/>
      <c r="I143" s="38"/>
      <c r="J143" s="38"/>
      <c r="K143" s="9"/>
      <c r="L143" s="9"/>
      <c r="M143" s="9"/>
      <c r="N143" s="9"/>
      <c r="O143" s="9"/>
      <c r="P143" s="133"/>
      <c r="Q143" s="29"/>
    </row>
    <row r="144" spans="1:17" s="30" customFormat="1" ht="13.5" x14ac:dyDescent="0.3">
      <c r="A144" s="25"/>
      <c r="B144" s="60"/>
      <c r="C144" s="38"/>
      <c r="D144" s="38"/>
      <c r="E144" s="38"/>
      <c r="F144" s="38"/>
      <c r="G144" s="38"/>
      <c r="H144" s="38"/>
      <c r="I144" s="38"/>
      <c r="J144" s="38"/>
      <c r="K144" s="9"/>
      <c r="L144" s="9"/>
      <c r="M144" s="9"/>
      <c r="N144" s="9"/>
      <c r="O144" s="9"/>
      <c r="P144" s="133"/>
      <c r="Q144" s="29"/>
    </row>
    <row r="145" spans="1:17" s="30" customFormat="1" ht="13.5" x14ac:dyDescent="0.3">
      <c r="A145" s="25"/>
      <c r="B145" s="60"/>
      <c r="C145" s="38"/>
      <c r="D145" s="38"/>
      <c r="E145" s="38"/>
      <c r="F145" s="38"/>
      <c r="G145" s="38"/>
      <c r="H145" s="38"/>
      <c r="I145" s="38"/>
      <c r="J145" s="38"/>
      <c r="K145" s="9"/>
      <c r="L145" s="9"/>
      <c r="M145" s="9"/>
      <c r="N145" s="9"/>
      <c r="O145" s="9"/>
      <c r="P145" s="133"/>
      <c r="Q145" s="29"/>
    </row>
    <row r="146" spans="1:17" s="30" customFormat="1" ht="13.5" x14ac:dyDescent="0.3">
      <c r="A146" s="25"/>
      <c r="B146" s="60"/>
      <c r="C146" s="38"/>
      <c r="D146" s="38"/>
      <c r="E146" s="38"/>
      <c r="F146" s="38"/>
      <c r="G146" s="38"/>
      <c r="H146" s="38"/>
      <c r="I146" s="38"/>
      <c r="J146" s="38"/>
      <c r="K146" s="9"/>
      <c r="L146" s="9"/>
      <c r="M146" s="9"/>
      <c r="N146" s="9"/>
      <c r="O146" s="9"/>
      <c r="P146" s="133"/>
      <c r="Q146" s="29"/>
    </row>
    <row r="147" spans="1:17" s="30" customFormat="1" ht="13.5" x14ac:dyDescent="0.3">
      <c r="A147" s="25"/>
      <c r="B147" s="60"/>
      <c r="C147" s="38"/>
      <c r="D147" s="38"/>
      <c r="E147" s="38"/>
      <c r="F147" s="38"/>
      <c r="G147" s="38"/>
      <c r="H147" s="38"/>
      <c r="I147" s="38"/>
      <c r="J147" s="38"/>
      <c r="K147" s="9"/>
      <c r="L147" s="9"/>
      <c r="M147" s="9"/>
      <c r="N147" s="9"/>
      <c r="O147" s="9"/>
      <c r="P147" s="133"/>
      <c r="Q147" s="29"/>
    </row>
    <row r="148" spans="1:17" s="30" customFormat="1" ht="13.5" x14ac:dyDescent="0.3">
      <c r="A148" s="25"/>
      <c r="B148" s="60"/>
      <c r="C148" s="38"/>
      <c r="D148" s="38"/>
      <c r="E148" s="38"/>
      <c r="F148" s="38"/>
      <c r="G148" s="38"/>
      <c r="H148" s="38"/>
      <c r="I148" s="38"/>
      <c r="J148" s="38"/>
      <c r="K148" s="9"/>
      <c r="L148" s="9"/>
      <c r="M148" s="9"/>
      <c r="N148" s="9"/>
      <c r="O148" s="9"/>
      <c r="P148" s="133"/>
      <c r="Q148" s="29"/>
    </row>
    <row r="149" spans="1:17" s="30" customFormat="1" ht="13.5" x14ac:dyDescent="0.3">
      <c r="A149" s="25"/>
      <c r="B149" s="60"/>
      <c r="C149" s="38"/>
      <c r="D149" s="38"/>
      <c r="E149" s="38"/>
      <c r="F149" s="38"/>
      <c r="G149" s="38"/>
      <c r="H149" s="38"/>
      <c r="I149" s="38"/>
      <c r="J149" s="38"/>
      <c r="K149" s="9"/>
      <c r="L149" s="9"/>
      <c r="M149" s="9"/>
      <c r="N149" s="9"/>
      <c r="O149" s="9"/>
      <c r="P149" s="133"/>
      <c r="Q149" s="29"/>
    </row>
    <row r="150" spans="1:17" s="30" customFormat="1" ht="13.5" x14ac:dyDescent="0.3">
      <c r="A150" s="25"/>
      <c r="B150" s="60"/>
      <c r="C150" s="38"/>
      <c r="D150" s="38"/>
      <c r="E150" s="38"/>
      <c r="F150" s="38"/>
      <c r="G150" s="38"/>
      <c r="H150" s="38"/>
      <c r="I150" s="38"/>
      <c r="J150" s="38"/>
      <c r="K150" s="9"/>
      <c r="L150" s="9"/>
      <c r="M150" s="9"/>
      <c r="N150" s="9"/>
      <c r="O150" s="9"/>
      <c r="P150" s="133"/>
      <c r="Q150" s="29"/>
    </row>
    <row r="151" spans="1:17" s="30" customFormat="1" ht="13.5" x14ac:dyDescent="0.3">
      <c r="A151" s="25"/>
      <c r="B151" s="60"/>
      <c r="C151" s="38"/>
      <c r="D151" s="38"/>
      <c r="E151" s="38"/>
      <c r="F151" s="38"/>
      <c r="G151" s="38"/>
      <c r="H151" s="38"/>
      <c r="I151" s="38"/>
      <c r="J151" s="38"/>
      <c r="K151" s="9"/>
      <c r="L151" s="9"/>
      <c r="M151" s="9"/>
      <c r="N151" s="9"/>
      <c r="O151" s="9"/>
      <c r="P151" s="133"/>
      <c r="Q151" s="29"/>
    </row>
    <row r="152" spans="1:17" s="30" customFormat="1" ht="13.5" x14ac:dyDescent="0.3">
      <c r="A152" s="25"/>
      <c r="B152" s="60"/>
      <c r="C152" s="38"/>
      <c r="D152" s="38"/>
      <c r="E152" s="38"/>
      <c r="F152" s="38"/>
      <c r="G152" s="38"/>
      <c r="H152" s="38"/>
      <c r="I152" s="38"/>
      <c r="J152" s="38"/>
      <c r="K152" s="9"/>
      <c r="L152" s="9"/>
      <c r="M152" s="9"/>
      <c r="N152" s="9"/>
      <c r="O152" s="9"/>
      <c r="P152" s="133"/>
      <c r="Q152" s="29"/>
    </row>
    <row r="153" spans="1:17" s="30" customFormat="1" ht="13.5" x14ac:dyDescent="0.3">
      <c r="A153" s="25"/>
      <c r="B153" s="60"/>
      <c r="C153" s="38"/>
      <c r="D153" s="38"/>
      <c r="E153" s="38"/>
      <c r="F153" s="38"/>
      <c r="G153" s="38"/>
      <c r="H153" s="38"/>
      <c r="I153" s="38"/>
      <c r="J153" s="38"/>
      <c r="K153" s="9"/>
      <c r="L153" s="9"/>
      <c r="M153" s="9"/>
      <c r="N153" s="9"/>
      <c r="O153" s="9"/>
      <c r="P153" s="133"/>
      <c r="Q153" s="29"/>
    </row>
    <row r="154" spans="1:17" s="30" customFormat="1" ht="13.5" x14ac:dyDescent="0.3">
      <c r="A154" s="25"/>
      <c r="B154" s="60"/>
      <c r="C154" s="38"/>
      <c r="D154" s="38"/>
      <c r="E154" s="38"/>
      <c r="F154" s="38"/>
      <c r="G154" s="38"/>
      <c r="H154" s="38"/>
      <c r="I154" s="38"/>
      <c r="J154" s="38"/>
      <c r="K154" s="9"/>
      <c r="L154" s="9"/>
      <c r="M154" s="9"/>
      <c r="N154" s="9"/>
      <c r="O154" s="9"/>
      <c r="P154" s="133"/>
      <c r="Q154" s="29"/>
    </row>
  </sheetData>
  <mergeCells count="19">
    <mergeCell ref="B94:O94"/>
    <mergeCell ref="B100:O100"/>
    <mergeCell ref="B106:O106"/>
    <mergeCell ref="D123:H123"/>
    <mergeCell ref="B33:O33"/>
    <mergeCell ref="B43:O43"/>
    <mergeCell ref="B58:O58"/>
    <mergeCell ref="B90:O90"/>
    <mergeCell ref="B103:O103"/>
    <mergeCell ref="B8:O8"/>
    <mergeCell ref="B13:O13"/>
    <mergeCell ref="B16:O16"/>
    <mergeCell ref="B55:O55"/>
    <mergeCell ref="B3:O3"/>
    <mergeCell ref="D6:E6"/>
    <mergeCell ref="F6:F7"/>
    <mergeCell ref="G6:H6"/>
    <mergeCell ref="I6:I7"/>
    <mergeCell ref="K6:O6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  <rowBreaks count="3" manualBreakCount="3">
    <brk id="57" max="14" man="1"/>
    <brk id="74" max="14" man="1"/>
    <brk id="117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32"/>
  <dimension ref="A1:AO171"/>
  <sheetViews>
    <sheetView topLeftCell="A70" zoomScale="80" zoomScaleNormal="80" workbookViewId="0">
      <selection activeCell="L108" sqref="L108"/>
    </sheetView>
  </sheetViews>
  <sheetFormatPr defaultColWidth="8.90625" defaultRowHeight="14.5" x14ac:dyDescent="0.35"/>
  <cols>
    <col min="1" max="1" width="45.6328125" style="69" customWidth="1"/>
    <col min="2" max="7" width="15.54296875" style="9" customWidth="1"/>
    <col min="8" max="8" width="15.54296875" style="71" customWidth="1"/>
    <col min="9" max="15" width="15.54296875" style="9" customWidth="1"/>
    <col min="16" max="16" width="7.6328125" style="9" bestFit="1" customWidth="1"/>
    <col min="17" max="17" width="7.26953125" style="16" bestFit="1" customWidth="1"/>
    <col min="18" max="30" width="9.08984375" style="72" customWidth="1"/>
    <col min="31" max="16384" width="8.90625" style="18"/>
  </cols>
  <sheetData>
    <row r="1" spans="1:32" ht="54" customHeight="1" x14ac:dyDescent="0.35">
      <c r="A1" s="226" t="s">
        <v>181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70"/>
    </row>
    <row r="2" spans="1:32" ht="20" x14ac:dyDescent="0.35">
      <c r="A2" s="75"/>
      <c r="B2" s="76"/>
      <c r="C2" s="76"/>
      <c r="I2" s="70"/>
      <c r="J2" s="70"/>
      <c r="K2" s="70"/>
      <c r="L2" s="70"/>
    </row>
    <row r="3" spans="1:32" ht="27.75" customHeight="1" x14ac:dyDescent="0.35">
      <c r="A3" s="224" t="s">
        <v>30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</row>
    <row r="4" spans="1:32" s="30" customFormat="1" ht="36" customHeight="1" x14ac:dyDescent="0.35">
      <c r="A4" s="227" t="s">
        <v>31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</row>
    <row r="5" spans="1:32" s="30" customFormat="1" ht="36" customHeight="1" x14ac:dyDescent="0.35">
      <c r="A5" s="77"/>
      <c r="B5" s="78"/>
      <c r="C5" s="79" t="s">
        <v>182</v>
      </c>
      <c r="D5" s="79" t="s">
        <v>182</v>
      </c>
      <c r="E5" s="79" t="s">
        <v>182</v>
      </c>
      <c r="F5" s="79" t="s">
        <v>182</v>
      </c>
      <c r="G5" s="79" t="s">
        <v>182</v>
      </c>
      <c r="H5" s="79" t="s">
        <v>183</v>
      </c>
      <c r="I5" s="79" t="s">
        <v>183</v>
      </c>
      <c r="J5" s="79" t="s">
        <v>183</v>
      </c>
      <c r="K5" s="79" t="s">
        <v>183</v>
      </c>
      <c r="L5" s="79" t="s">
        <v>183</v>
      </c>
      <c r="M5" s="79" t="s">
        <v>183</v>
      </c>
      <c r="N5" s="79" t="s">
        <v>183</v>
      </c>
      <c r="O5" s="79" t="s">
        <v>183</v>
      </c>
      <c r="P5" s="79" t="s">
        <v>183</v>
      </c>
      <c r="Q5" s="79" t="s">
        <v>183</v>
      </c>
      <c r="R5" s="79" t="s">
        <v>183</v>
      </c>
      <c r="S5" s="79" t="s">
        <v>183</v>
      </c>
      <c r="T5" s="79" t="s">
        <v>183</v>
      </c>
      <c r="U5" s="79" t="s">
        <v>183</v>
      </c>
      <c r="V5" s="79" t="s">
        <v>183</v>
      </c>
      <c r="W5" s="79" t="s">
        <v>183</v>
      </c>
      <c r="X5" s="79" t="s">
        <v>183</v>
      </c>
      <c r="Y5" s="79" t="s">
        <v>183</v>
      </c>
      <c r="Z5" s="79" t="s">
        <v>183</v>
      </c>
      <c r="AA5" s="79" t="s">
        <v>183</v>
      </c>
      <c r="AB5" s="79" t="s">
        <v>183</v>
      </c>
      <c r="AC5" s="79" t="s">
        <v>183</v>
      </c>
      <c r="AD5" s="79" t="s">
        <v>183</v>
      </c>
      <c r="AE5" s="79" t="s">
        <v>183</v>
      </c>
      <c r="AF5" s="79" t="s">
        <v>183</v>
      </c>
    </row>
    <row r="6" spans="1:32" s="30" customFormat="1" ht="26" x14ac:dyDescent="0.35">
      <c r="A6" s="80" t="s">
        <v>32</v>
      </c>
      <c r="B6" s="79" t="s">
        <v>18</v>
      </c>
      <c r="C6" s="79">
        <v>1</v>
      </c>
      <c r="D6" s="79">
        <v>2</v>
      </c>
      <c r="E6" s="79">
        <v>3</v>
      </c>
      <c r="F6" s="79">
        <v>4</v>
      </c>
      <c r="G6" s="79">
        <v>5</v>
      </c>
      <c r="H6" s="79">
        <v>6</v>
      </c>
      <c r="I6" s="79">
        <v>7</v>
      </c>
      <c r="J6" s="79">
        <v>8</v>
      </c>
      <c r="K6" s="79">
        <v>9</v>
      </c>
      <c r="L6" s="79">
        <v>10</v>
      </c>
      <c r="M6" s="79">
        <v>11</v>
      </c>
      <c r="N6" s="79">
        <v>12</v>
      </c>
      <c r="O6" s="79">
        <v>13</v>
      </c>
      <c r="P6" s="79">
        <v>14</v>
      </c>
      <c r="Q6" s="79">
        <v>15</v>
      </c>
      <c r="R6" s="79">
        <v>16</v>
      </c>
      <c r="S6" s="79">
        <v>17</v>
      </c>
      <c r="T6" s="79">
        <v>18</v>
      </c>
      <c r="U6" s="79">
        <v>19</v>
      </c>
      <c r="V6" s="79">
        <v>20</v>
      </c>
      <c r="W6" s="79">
        <v>21</v>
      </c>
      <c r="X6" s="79">
        <v>22</v>
      </c>
      <c r="Y6" s="79">
        <v>23</v>
      </c>
      <c r="Z6" s="79">
        <v>24</v>
      </c>
      <c r="AA6" s="79">
        <v>25</v>
      </c>
      <c r="AB6" s="79">
        <v>26</v>
      </c>
      <c r="AC6" s="79">
        <v>27</v>
      </c>
      <c r="AD6" s="79">
        <v>28</v>
      </c>
      <c r="AE6" s="79">
        <v>29</v>
      </c>
      <c r="AF6" s="79">
        <v>30</v>
      </c>
    </row>
    <row r="7" spans="1:32" s="30" customFormat="1" ht="13.5" x14ac:dyDescent="0.35">
      <c r="A7" s="81" t="s">
        <v>33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</row>
    <row r="8" spans="1:32" s="30" customFormat="1" ht="13.5" x14ac:dyDescent="0.3">
      <c r="A8" s="82" t="s">
        <v>34</v>
      </c>
      <c r="B8" s="38">
        <f>SUM(C8:AF8)</f>
        <v>0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3">
        <v>0</v>
      </c>
      <c r="T8" s="83">
        <v>0</v>
      </c>
      <c r="U8" s="83">
        <v>0</v>
      </c>
      <c r="V8" s="83">
        <v>0</v>
      </c>
      <c r="W8" s="83">
        <v>0</v>
      </c>
      <c r="X8" s="83">
        <v>0</v>
      </c>
      <c r="Y8" s="83">
        <v>0</v>
      </c>
      <c r="Z8" s="83">
        <v>0</v>
      </c>
      <c r="AA8" s="83">
        <v>0</v>
      </c>
      <c r="AB8" s="83">
        <v>0</v>
      </c>
      <c r="AC8" s="83">
        <v>0</v>
      </c>
      <c r="AD8" s="83">
        <v>0</v>
      </c>
      <c r="AE8" s="83">
        <v>0</v>
      </c>
      <c r="AF8" s="83">
        <v>0</v>
      </c>
    </row>
    <row r="9" spans="1:32" s="30" customFormat="1" ht="23.25" customHeight="1" x14ac:dyDescent="0.3">
      <c r="A9" s="82" t="s">
        <v>35</v>
      </c>
      <c r="B9" s="38">
        <f t="shared" ref="B9:B23" si="0">SUM(C9:AF9)</f>
        <v>0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3">
        <v>0</v>
      </c>
      <c r="T9" s="83">
        <v>0</v>
      </c>
      <c r="U9" s="83">
        <v>0</v>
      </c>
      <c r="V9" s="83">
        <v>0</v>
      </c>
      <c r="W9" s="83">
        <v>0</v>
      </c>
      <c r="X9" s="83">
        <v>0</v>
      </c>
      <c r="Y9" s="83">
        <v>0</v>
      </c>
      <c r="Z9" s="83">
        <v>0</v>
      </c>
      <c r="AA9" s="83">
        <v>0</v>
      </c>
      <c r="AB9" s="83">
        <v>0</v>
      </c>
      <c r="AC9" s="83">
        <v>0</v>
      </c>
      <c r="AD9" s="83">
        <v>0</v>
      </c>
      <c r="AE9" s="83">
        <v>0</v>
      </c>
      <c r="AF9" s="83">
        <v>0</v>
      </c>
    </row>
    <row r="10" spans="1:32" s="30" customFormat="1" ht="13.5" x14ac:dyDescent="0.3">
      <c r="A10" s="82" t="s">
        <v>36</v>
      </c>
      <c r="B10" s="38">
        <f t="shared" si="0"/>
        <v>0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3">
        <v>0</v>
      </c>
      <c r="T10" s="83">
        <v>0</v>
      </c>
      <c r="U10" s="83">
        <v>0</v>
      </c>
      <c r="V10" s="83">
        <v>0</v>
      </c>
      <c r="W10" s="83">
        <v>0</v>
      </c>
      <c r="X10" s="83">
        <v>0</v>
      </c>
      <c r="Y10" s="83">
        <v>0</v>
      </c>
      <c r="Z10" s="83">
        <v>0</v>
      </c>
      <c r="AA10" s="83">
        <v>0</v>
      </c>
      <c r="AB10" s="83">
        <v>0</v>
      </c>
      <c r="AC10" s="83">
        <v>0</v>
      </c>
      <c r="AD10" s="83">
        <v>0</v>
      </c>
      <c r="AE10" s="83">
        <v>0</v>
      </c>
      <c r="AF10" s="83">
        <v>0</v>
      </c>
    </row>
    <row r="11" spans="1:32" s="30" customFormat="1" ht="13.5" x14ac:dyDescent="0.3">
      <c r="A11" s="80" t="s">
        <v>37</v>
      </c>
      <c r="B11" s="38">
        <f t="shared" si="0"/>
        <v>0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  <c r="V11" s="83">
        <v>0</v>
      </c>
      <c r="W11" s="83">
        <v>0</v>
      </c>
      <c r="X11" s="83">
        <v>0</v>
      </c>
      <c r="Y11" s="83">
        <v>0</v>
      </c>
      <c r="Z11" s="83">
        <v>0</v>
      </c>
      <c r="AA11" s="83">
        <v>0</v>
      </c>
      <c r="AB11" s="83">
        <v>0</v>
      </c>
      <c r="AC11" s="83">
        <v>0</v>
      </c>
      <c r="AD11" s="83">
        <v>0</v>
      </c>
      <c r="AE11" s="83">
        <v>0</v>
      </c>
      <c r="AF11" s="83">
        <v>0</v>
      </c>
    </row>
    <row r="12" spans="1:32" s="30" customFormat="1" ht="21.5" x14ac:dyDescent="0.3">
      <c r="A12" s="145" t="s">
        <v>319</v>
      </c>
      <c r="B12" s="38">
        <f t="shared" si="0"/>
        <v>0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0</v>
      </c>
      <c r="T12" s="83">
        <v>0</v>
      </c>
      <c r="U12" s="83">
        <v>0</v>
      </c>
      <c r="V12" s="83">
        <v>0</v>
      </c>
      <c r="W12" s="83">
        <v>0</v>
      </c>
      <c r="X12" s="83">
        <v>0</v>
      </c>
      <c r="Y12" s="83">
        <v>0</v>
      </c>
      <c r="Z12" s="83">
        <v>0</v>
      </c>
      <c r="AA12" s="83">
        <v>0</v>
      </c>
      <c r="AB12" s="83">
        <v>0</v>
      </c>
      <c r="AC12" s="83">
        <v>0</v>
      </c>
      <c r="AD12" s="83">
        <v>0</v>
      </c>
      <c r="AE12" s="83">
        <v>0</v>
      </c>
      <c r="AF12" s="83">
        <v>0</v>
      </c>
    </row>
    <row r="13" spans="1:32" s="30" customFormat="1" ht="21.5" x14ac:dyDescent="0.3">
      <c r="A13" s="145" t="s">
        <v>319</v>
      </c>
      <c r="B13" s="38">
        <f t="shared" si="0"/>
        <v>0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  <c r="K13" s="83">
        <v>0</v>
      </c>
      <c r="L13" s="83">
        <v>0</v>
      </c>
      <c r="M13" s="83">
        <v>0</v>
      </c>
      <c r="N13" s="83">
        <v>0</v>
      </c>
      <c r="O13" s="83">
        <v>0</v>
      </c>
      <c r="P13" s="83">
        <v>0</v>
      </c>
      <c r="Q13" s="83">
        <v>0</v>
      </c>
      <c r="R13" s="83">
        <v>0</v>
      </c>
      <c r="S13" s="83">
        <v>0</v>
      </c>
      <c r="T13" s="83">
        <v>0</v>
      </c>
      <c r="U13" s="83">
        <v>0</v>
      </c>
      <c r="V13" s="83">
        <v>0</v>
      </c>
      <c r="W13" s="83">
        <v>0</v>
      </c>
      <c r="X13" s="83">
        <v>0</v>
      </c>
      <c r="Y13" s="83">
        <v>0</v>
      </c>
      <c r="Z13" s="83">
        <v>0</v>
      </c>
      <c r="AA13" s="83">
        <v>0</v>
      </c>
      <c r="AB13" s="83">
        <v>0</v>
      </c>
      <c r="AC13" s="83">
        <v>0</v>
      </c>
      <c r="AD13" s="83">
        <v>0</v>
      </c>
      <c r="AE13" s="83">
        <v>0</v>
      </c>
      <c r="AF13" s="83">
        <v>0</v>
      </c>
    </row>
    <row r="14" spans="1:32" s="30" customFormat="1" ht="21.5" x14ac:dyDescent="0.3">
      <c r="A14" s="145" t="s">
        <v>319</v>
      </c>
      <c r="B14" s="38">
        <f t="shared" si="0"/>
        <v>0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83">
        <v>0</v>
      </c>
      <c r="O14" s="83">
        <v>0</v>
      </c>
      <c r="P14" s="83">
        <v>0</v>
      </c>
      <c r="Q14" s="83">
        <v>0</v>
      </c>
      <c r="R14" s="83">
        <v>0</v>
      </c>
      <c r="S14" s="83">
        <v>0</v>
      </c>
      <c r="T14" s="83">
        <v>0</v>
      </c>
      <c r="U14" s="83">
        <v>0</v>
      </c>
      <c r="V14" s="83">
        <v>0</v>
      </c>
      <c r="W14" s="83">
        <v>0</v>
      </c>
      <c r="X14" s="83">
        <v>0</v>
      </c>
      <c r="Y14" s="83">
        <v>0</v>
      </c>
      <c r="Z14" s="83">
        <v>0</v>
      </c>
      <c r="AA14" s="83">
        <v>0</v>
      </c>
      <c r="AB14" s="83">
        <v>0</v>
      </c>
      <c r="AC14" s="83">
        <v>0</v>
      </c>
      <c r="AD14" s="83">
        <v>0</v>
      </c>
      <c r="AE14" s="83">
        <v>0</v>
      </c>
      <c r="AF14" s="83">
        <v>0</v>
      </c>
    </row>
    <row r="15" spans="1:32" s="30" customFormat="1" ht="26" x14ac:dyDescent="0.3">
      <c r="A15" s="82" t="s">
        <v>38</v>
      </c>
      <c r="B15" s="38">
        <f t="shared" si="0"/>
        <v>0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  <c r="K15" s="83">
        <v>0</v>
      </c>
      <c r="L15" s="83">
        <v>0</v>
      </c>
      <c r="M15" s="83">
        <v>0</v>
      </c>
      <c r="N15" s="83">
        <v>0</v>
      </c>
      <c r="O15" s="83">
        <v>0</v>
      </c>
      <c r="P15" s="83">
        <v>0</v>
      </c>
      <c r="Q15" s="83">
        <v>0</v>
      </c>
      <c r="R15" s="83">
        <v>0</v>
      </c>
      <c r="S15" s="83">
        <v>0</v>
      </c>
      <c r="T15" s="83">
        <v>0</v>
      </c>
      <c r="U15" s="83">
        <v>0</v>
      </c>
      <c r="V15" s="83">
        <v>0</v>
      </c>
      <c r="W15" s="83">
        <v>0</v>
      </c>
      <c r="X15" s="83">
        <v>0</v>
      </c>
      <c r="Y15" s="83">
        <v>0</v>
      </c>
      <c r="Z15" s="83">
        <v>0</v>
      </c>
      <c r="AA15" s="83">
        <v>0</v>
      </c>
      <c r="AB15" s="83">
        <v>0</v>
      </c>
      <c r="AC15" s="83">
        <v>0</v>
      </c>
      <c r="AD15" s="83">
        <v>0</v>
      </c>
      <c r="AE15" s="83">
        <v>0</v>
      </c>
      <c r="AF15" s="83">
        <v>0</v>
      </c>
    </row>
    <row r="16" spans="1:32" s="30" customFormat="1" ht="18" customHeight="1" x14ac:dyDescent="0.3">
      <c r="A16" s="82" t="s">
        <v>39</v>
      </c>
      <c r="B16" s="38">
        <f t="shared" si="0"/>
        <v>0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0</v>
      </c>
      <c r="Q16" s="83">
        <v>0</v>
      </c>
      <c r="R16" s="83">
        <v>0</v>
      </c>
      <c r="S16" s="83">
        <v>0</v>
      </c>
      <c r="T16" s="83">
        <v>0</v>
      </c>
      <c r="U16" s="83">
        <v>0</v>
      </c>
      <c r="V16" s="83">
        <v>0</v>
      </c>
      <c r="W16" s="83">
        <v>0</v>
      </c>
      <c r="X16" s="83">
        <v>0</v>
      </c>
      <c r="Y16" s="83">
        <v>0</v>
      </c>
      <c r="Z16" s="83">
        <v>0</v>
      </c>
      <c r="AA16" s="83">
        <v>0</v>
      </c>
      <c r="AB16" s="83">
        <v>0</v>
      </c>
      <c r="AC16" s="83">
        <v>0</v>
      </c>
      <c r="AD16" s="83">
        <v>0</v>
      </c>
      <c r="AE16" s="83">
        <v>0</v>
      </c>
      <c r="AF16" s="83">
        <v>0</v>
      </c>
    </row>
    <row r="17" spans="1:32" s="30" customFormat="1" ht="18" customHeight="1" x14ac:dyDescent="0.3">
      <c r="A17" s="82" t="s">
        <v>40</v>
      </c>
      <c r="B17" s="38">
        <f t="shared" si="0"/>
        <v>0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  <c r="K17" s="83">
        <v>0</v>
      </c>
      <c r="L17" s="83">
        <v>0</v>
      </c>
      <c r="M17" s="83">
        <v>0</v>
      </c>
      <c r="N17" s="83">
        <v>0</v>
      </c>
      <c r="O17" s="83">
        <v>0</v>
      </c>
      <c r="P17" s="83">
        <v>0</v>
      </c>
      <c r="Q17" s="83">
        <v>0</v>
      </c>
      <c r="R17" s="83">
        <v>0</v>
      </c>
      <c r="S17" s="83">
        <v>0</v>
      </c>
      <c r="T17" s="83">
        <v>0</v>
      </c>
      <c r="U17" s="83">
        <v>0</v>
      </c>
      <c r="V17" s="83">
        <v>0</v>
      </c>
      <c r="W17" s="83">
        <v>0</v>
      </c>
      <c r="X17" s="83">
        <v>0</v>
      </c>
      <c r="Y17" s="83">
        <v>0</v>
      </c>
      <c r="Z17" s="83">
        <v>0</v>
      </c>
      <c r="AA17" s="83">
        <v>0</v>
      </c>
      <c r="AB17" s="83">
        <v>0</v>
      </c>
      <c r="AC17" s="83">
        <v>0</v>
      </c>
      <c r="AD17" s="83">
        <v>0</v>
      </c>
      <c r="AE17" s="83">
        <v>0</v>
      </c>
      <c r="AF17" s="83">
        <v>0</v>
      </c>
    </row>
    <row r="18" spans="1:32" s="30" customFormat="1" ht="18" customHeight="1" x14ac:dyDescent="0.3">
      <c r="A18" s="82" t="s">
        <v>41</v>
      </c>
      <c r="B18" s="38">
        <f t="shared" si="0"/>
        <v>0</v>
      </c>
      <c r="C18" s="83">
        <v>0</v>
      </c>
      <c r="D18" s="83">
        <v>0</v>
      </c>
      <c r="E18" s="83">
        <v>0</v>
      </c>
      <c r="F18" s="83">
        <v>0</v>
      </c>
      <c r="G18" s="83">
        <v>0</v>
      </c>
      <c r="H18" s="83">
        <v>0</v>
      </c>
      <c r="I18" s="83">
        <v>0</v>
      </c>
      <c r="J18" s="83">
        <v>0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</v>
      </c>
      <c r="U18" s="83">
        <v>0</v>
      </c>
      <c r="V18" s="83">
        <v>0</v>
      </c>
      <c r="W18" s="83">
        <v>0</v>
      </c>
      <c r="X18" s="83">
        <v>0</v>
      </c>
      <c r="Y18" s="83">
        <v>0</v>
      </c>
      <c r="Z18" s="83">
        <v>0</v>
      </c>
      <c r="AA18" s="83">
        <v>0</v>
      </c>
      <c r="AB18" s="83">
        <v>0</v>
      </c>
      <c r="AC18" s="83">
        <v>0</v>
      </c>
      <c r="AD18" s="83">
        <v>0</v>
      </c>
      <c r="AE18" s="83">
        <v>0</v>
      </c>
      <c r="AF18" s="83">
        <v>0</v>
      </c>
    </row>
    <row r="19" spans="1:32" s="30" customFormat="1" ht="18" customHeight="1" x14ac:dyDescent="0.3">
      <c r="A19" s="82" t="s">
        <v>42</v>
      </c>
      <c r="B19" s="38">
        <f t="shared" si="0"/>
        <v>0</v>
      </c>
      <c r="C19" s="83">
        <v>0</v>
      </c>
      <c r="D19" s="83">
        <v>0</v>
      </c>
      <c r="E19" s="83">
        <v>0</v>
      </c>
      <c r="F19" s="83">
        <v>0</v>
      </c>
      <c r="G19" s="83">
        <v>0</v>
      </c>
      <c r="H19" s="83">
        <v>0</v>
      </c>
      <c r="I19" s="83">
        <v>0</v>
      </c>
      <c r="J19" s="83">
        <v>0</v>
      </c>
      <c r="K19" s="83">
        <v>0</v>
      </c>
      <c r="L19" s="83">
        <v>0</v>
      </c>
      <c r="M19" s="83">
        <v>0</v>
      </c>
      <c r="N19" s="83">
        <v>0</v>
      </c>
      <c r="O19" s="83">
        <v>0</v>
      </c>
      <c r="P19" s="83">
        <v>0</v>
      </c>
      <c r="Q19" s="83">
        <v>0</v>
      </c>
      <c r="R19" s="83">
        <v>0</v>
      </c>
      <c r="S19" s="83">
        <v>0</v>
      </c>
      <c r="T19" s="83">
        <v>0</v>
      </c>
      <c r="U19" s="83">
        <v>0</v>
      </c>
      <c r="V19" s="83">
        <v>0</v>
      </c>
      <c r="W19" s="83">
        <v>0</v>
      </c>
      <c r="X19" s="83">
        <v>0</v>
      </c>
      <c r="Y19" s="83">
        <v>0</v>
      </c>
      <c r="Z19" s="83">
        <v>0</v>
      </c>
      <c r="AA19" s="83">
        <v>0</v>
      </c>
      <c r="AB19" s="83">
        <v>0</v>
      </c>
      <c r="AC19" s="83">
        <v>0</v>
      </c>
      <c r="AD19" s="83">
        <v>0</v>
      </c>
      <c r="AE19" s="83">
        <v>0</v>
      </c>
      <c r="AF19" s="83">
        <v>0</v>
      </c>
    </row>
    <row r="20" spans="1:32" s="30" customFormat="1" ht="26" x14ac:dyDescent="0.3">
      <c r="A20" s="84" t="s">
        <v>43</v>
      </c>
      <c r="B20" s="38">
        <f t="shared" si="0"/>
        <v>0</v>
      </c>
      <c r="C20" s="83">
        <v>0</v>
      </c>
      <c r="D20" s="83">
        <v>0</v>
      </c>
      <c r="E20" s="83">
        <v>0</v>
      </c>
      <c r="F20" s="83">
        <v>0</v>
      </c>
      <c r="G20" s="83">
        <v>0</v>
      </c>
      <c r="H20" s="83">
        <v>0</v>
      </c>
      <c r="I20" s="83">
        <v>0</v>
      </c>
      <c r="J20" s="83">
        <v>0</v>
      </c>
      <c r="K20" s="83">
        <v>0</v>
      </c>
      <c r="L20" s="83">
        <v>0</v>
      </c>
      <c r="M20" s="83">
        <v>0</v>
      </c>
      <c r="N20" s="83">
        <v>0</v>
      </c>
      <c r="O20" s="83">
        <v>0</v>
      </c>
      <c r="P20" s="83">
        <v>0</v>
      </c>
      <c r="Q20" s="83">
        <v>0</v>
      </c>
      <c r="R20" s="83">
        <v>0</v>
      </c>
      <c r="S20" s="83">
        <v>0</v>
      </c>
      <c r="T20" s="83">
        <v>0</v>
      </c>
      <c r="U20" s="83">
        <v>0</v>
      </c>
      <c r="V20" s="83">
        <v>0</v>
      </c>
      <c r="W20" s="83">
        <v>0</v>
      </c>
      <c r="X20" s="83">
        <v>0</v>
      </c>
      <c r="Y20" s="83">
        <v>0</v>
      </c>
      <c r="Z20" s="83">
        <v>0</v>
      </c>
      <c r="AA20" s="83">
        <v>0</v>
      </c>
      <c r="AB20" s="83">
        <v>0</v>
      </c>
      <c r="AC20" s="83">
        <v>0</v>
      </c>
      <c r="AD20" s="83">
        <v>0</v>
      </c>
      <c r="AE20" s="83">
        <v>0</v>
      </c>
      <c r="AF20" s="83">
        <v>0</v>
      </c>
    </row>
    <row r="21" spans="1:32" s="30" customFormat="1" ht="13.5" x14ac:dyDescent="0.3">
      <c r="A21" s="84" t="s">
        <v>44</v>
      </c>
      <c r="B21" s="38">
        <f t="shared" si="0"/>
        <v>0</v>
      </c>
      <c r="C21" s="83">
        <v>0</v>
      </c>
      <c r="D21" s="83">
        <v>0</v>
      </c>
      <c r="E21" s="83">
        <v>0</v>
      </c>
      <c r="F21" s="83">
        <v>0</v>
      </c>
      <c r="G21" s="83">
        <v>0</v>
      </c>
      <c r="H21" s="83">
        <v>0</v>
      </c>
      <c r="I21" s="83">
        <v>0</v>
      </c>
      <c r="J21" s="83">
        <v>0</v>
      </c>
      <c r="K21" s="83">
        <v>0</v>
      </c>
      <c r="L21" s="83">
        <v>0</v>
      </c>
      <c r="M21" s="83">
        <v>0</v>
      </c>
      <c r="N21" s="83">
        <v>0</v>
      </c>
      <c r="O21" s="83">
        <v>0</v>
      </c>
      <c r="P21" s="83">
        <v>0</v>
      </c>
      <c r="Q21" s="83">
        <v>0</v>
      </c>
      <c r="R21" s="83">
        <v>0</v>
      </c>
      <c r="S21" s="83">
        <v>0</v>
      </c>
      <c r="T21" s="83">
        <v>0</v>
      </c>
      <c r="U21" s="83">
        <v>0</v>
      </c>
      <c r="V21" s="83">
        <v>0</v>
      </c>
      <c r="W21" s="83">
        <v>0</v>
      </c>
      <c r="X21" s="83">
        <v>0</v>
      </c>
      <c r="Y21" s="83">
        <v>0</v>
      </c>
      <c r="Z21" s="83">
        <v>0</v>
      </c>
      <c r="AA21" s="83">
        <v>0</v>
      </c>
      <c r="AB21" s="83">
        <v>0</v>
      </c>
      <c r="AC21" s="83">
        <v>0</v>
      </c>
      <c r="AD21" s="83">
        <v>0</v>
      </c>
      <c r="AE21" s="83">
        <v>0</v>
      </c>
      <c r="AF21" s="83">
        <v>0</v>
      </c>
    </row>
    <row r="22" spans="1:32" s="30" customFormat="1" ht="13.5" x14ac:dyDescent="0.3">
      <c r="A22" s="82" t="s">
        <v>45</v>
      </c>
      <c r="B22" s="38">
        <f t="shared" si="0"/>
        <v>0</v>
      </c>
      <c r="C22" s="83">
        <v>0</v>
      </c>
      <c r="D22" s="83">
        <v>0</v>
      </c>
      <c r="E22" s="83">
        <v>0</v>
      </c>
      <c r="F22" s="83">
        <v>0</v>
      </c>
      <c r="G22" s="83">
        <v>0</v>
      </c>
      <c r="H22" s="83">
        <v>0</v>
      </c>
      <c r="I22" s="83">
        <v>0</v>
      </c>
      <c r="J22" s="83">
        <v>0</v>
      </c>
      <c r="K22" s="83">
        <v>0</v>
      </c>
      <c r="L22" s="83">
        <v>0</v>
      </c>
      <c r="M22" s="83">
        <v>0</v>
      </c>
      <c r="N22" s="83">
        <v>0</v>
      </c>
      <c r="O22" s="83">
        <v>0</v>
      </c>
      <c r="P22" s="83">
        <v>0</v>
      </c>
      <c r="Q22" s="83">
        <v>0</v>
      </c>
      <c r="R22" s="83">
        <v>0</v>
      </c>
      <c r="S22" s="83">
        <v>0</v>
      </c>
      <c r="T22" s="83">
        <v>0</v>
      </c>
      <c r="U22" s="83">
        <v>0</v>
      </c>
      <c r="V22" s="83">
        <v>0</v>
      </c>
      <c r="W22" s="83">
        <v>0</v>
      </c>
      <c r="X22" s="83">
        <v>0</v>
      </c>
      <c r="Y22" s="83">
        <v>0</v>
      </c>
      <c r="Z22" s="83">
        <v>0</v>
      </c>
      <c r="AA22" s="83">
        <v>0</v>
      </c>
      <c r="AB22" s="83">
        <v>0</v>
      </c>
      <c r="AC22" s="83">
        <v>0</v>
      </c>
      <c r="AD22" s="83">
        <v>0</v>
      </c>
      <c r="AE22" s="83">
        <v>0</v>
      </c>
      <c r="AF22" s="83">
        <v>0</v>
      </c>
    </row>
    <row r="23" spans="1:32" s="30" customFormat="1" ht="13.5" x14ac:dyDescent="0.3">
      <c r="A23" s="82" t="s">
        <v>46</v>
      </c>
      <c r="B23" s="38">
        <f t="shared" si="0"/>
        <v>0</v>
      </c>
      <c r="C23" s="83">
        <v>0</v>
      </c>
      <c r="D23" s="83">
        <v>0</v>
      </c>
      <c r="E23" s="83">
        <v>0</v>
      </c>
      <c r="F23" s="83">
        <v>0</v>
      </c>
      <c r="G23" s="83">
        <v>0</v>
      </c>
      <c r="H23" s="83">
        <v>0</v>
      </c>
      <c r="I23" s="83">
        <v>0</v>
      </c>
      <c r="J23" s="83">
        <v>0</v>
      </c>
      <c r="K23" s="83">
        <v>0</v>
      </c>
      <c r="L23" s="83">
        <v>0</v>
      </c>
      <c r="M23" s="83">
        <v>0</v>
      </c>
      <c r="N23" s="83">
        <v>0</v>
      </c>
      <c r="O23" s="83">
        <v>0</v>
      </c>
      <c r="P23" s="83">
        <v>0</v>
      </c>
      <c r="Q23" s="83">
        <v>0</v>
      </c>
      <c r="R23" s="83">
        <v>0</v>
      </c>
      <c r="S23" s="83">
        <v>0</v>
      </c>
      <c r="T23" s="83">
        <v>0</v>
      </c>
      <c r="U23" s="83">
        <v>0</v>
      </c>
      <c r="V23" s="83">
        <v>0</v>
      </c>
      <c r="W23" s="83">
        <v>0</v>
      </c>
      <c r="X23" s="83">
        <v>0</v>
      </c>
      <c r="Y23" s="83">
        <v>0</v>
      </c>
      <c r="Z23" s="83">
        <v>0</v>
      </c>
      <c r="AA23" s="83">
        <v>0</v>
      </c>
      <c r="AB23" s="83">
        <v>0</v>
      </c>
      <c r="AC23" s="83">
        <v>0</v>
      </c>
      <c r="AD23" s="83">
        <v>0</v>
      </c>
      <c r="AE23" s="83">
        <v>0</v>
      </c>
      <c r="AF23" s="83">
        <v>0</v>
      </c>
    </row>
    <row r="24" spans="1:32" s="86" customFormat="1" ht="26.25" customHeight="1" thickBot="1" x14ac:dyDescent="0.35">
      <c r="A24" s="92" t="s">
        <v>47</v>
      </c>
      <c r="B24" s="93">
        <f>SUM(C24:P24)</f>
        <v>0</v>
      </c>
      <c r="C24" s="94">
        <f>SUM(C8:C23)</f>
        <v>0</v>
      </c>
      <c r="D24" s="94">
        <f t="shared" ref="D24:AF24" si="1">SUM(D8:D23)</f>
        <v>0</v>
      </c>
      <c r="E24" s="94">
        <f t="shared" si="1"/>
        <v>0</v>
      </c>
      <c r="F24" s="94">
        <f t="shared" si="1"/>
        <v>0</v>
      </c>
      <c r="G24" s="94">
        <f t="shared" si="1"/>
        <v>0</v>
      </c>
      <c r="H24" s="94">
        <f t="shared" si="1"/>
        <v>0</v>
      </c>
      <c r="I24" s="94">
        <f t="shared" si="1"/>
        <v>0</v>
      </c>
      <c r="J24" s="94">
        <f t="shared" si="1"/>
        <v>0</v>
      </c>
      <c r="K24" s="94">
        <f t="shared" si="1"/>
        <v>0</v>
      </c>
      <c r="L24" s="94">
        <f t="shared" si="1"/>
        <v>0</v>
      </c>
      <c r="M24" s="94">
        <f t="shared" si="1"/>
        <v>0</v>
      </c>
      <c r="N24" s="94">
        <f t="shared" si="1"/>
        <v>0</v>
      </c>
      <c r="O24" s="94">
        <f t="shared" si="1"/>
        <v>0</v>
      </c>
      <c r="P24" s="94">
        <f t="shared" si="1"/>
        <v>0</v>
      </c>
      <c r="Q24" s="94">
        <f t="shared" si="1"/>
        <v>0</v>
      </c>
      <c r="R24" s="94">
        <f t="shared" si="1"/>
        <v>0</v>
      </c>
      <c r="S24" s="94">
        <f t="shared" si="1"/>
        <v>0</v>
      </c>
      <c r="T24" s="94">
        <f t="shared" si="1"/>
        <v>0</v>
      </c>
      <c r="U24" s="94">
        <f t="shared" si="1"/>
        <v>0</v>
      </c>
      <c r="V24" s="94">
        <f t="shared" si="1"/>
        <v>0</v>
      </c>
      <c r="W24" s="94">
        <f t="shared" si="1"/>
        <v>0</v>
      </c>
      <c r="X24" s="94">
        <f t="shared" si="1"/>
        <v>0</v>
      </c>
      <c r="Y24" s="94">
        <f t="shared" si="1"/>
        <v>0</v>
      </c>
      <c r="Z24" s="94">
        <f t="shared" si="1"/>
        <v>0</v>
      </c>
      <c r="AA24" s="94">
        <f t="shared" si="1"/>
        <v>0</v>
      </c>
      <c r="AB24" s="94">
        <f t="shared" si="1"/>
        <v>0</v>
      </c>
      <c r="AC24" s="94">
        <f t="shared" si="1"/>
        <v>0</v>
      </c>
      <c r="AD24" s="94">
        <f t="shared" si="1"/>
        <v>0</v>
      </c>
      <c r="AE24" s="94">
        <f t="shared" si="1"/>
        <v>0</v>
      </c>
      <c r="AF24" s="94">
        <f t="shared" si="1"/>
        <v>0</v>
      </c>
    </row>
    <row r="25" spans="1:32" s="11" customFormat="1" ht="14.25" customHeight="1" thickTop="1" x14ac:dyDescent="0.3">
      <c r="A25" s="87" t="s">
        <v>48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</row>
    <row r="26" spans="1:32" s="10" customFormat="1" ht="13.5" x14ac:dyDescent="0.3">
      <c r="A26" s="82" t="s">
        <v>49</v>
      </c>
      <c r="B26" s="38">
        <f t="shared" ref="B26:B42" si="2">SUM(C26:AF26)</f>
        <v>0.4</v>
      </c>
      <c r="C26" s="83">
        <v>0</v>
      </c>
      <c r="D26" s="83">
        <v>0</v>
      </c>
      <c r="E26" s="83">
        <v>0.4</v>
      </c>
      <c r="F26" s="83">
        <v>0</v>
      </c>
      <c r="G26" s="83">
        <v>0</v>
      </c>
      <c r="H26" s="83">
        <v>0</v>
      </c>
      <c r="I26" s="83">
        <v>0</v>
      </c>
      <c r="J26" s="83">
        <v>0</v>
      </c>
      <c r="K26" s="83">
        <v>0</v>
      </c>
      <c r="L26" s="83">
        <v>0</v>
      </c>
      <c r="M26" s="83">
        <v>0</v>
      </c>
      <c r="N26" s="83">
        <v>0</v>
      </c>
      <c r="O26" s="83">
        <v>0</v>
      </c>
      <c r="P26" s="83">
        <v>0</v>
      </c>
      <c r="Q26" s="83">
        <v>0</v>
      </c>
      <c r="R26" s="83">
        <v>0</v>
      </c>
      <c r="S26" s="83">
        <v>0</v>
      </c>
      <c r="T26" s="83">
        <v>0</v>
      </c>
      <c r="U26" s="83">
        <v>0</v>
      </c>
      <c r="V26" s="83">
        <v>0</v>
      </c>
      <c r="W26" s="83">
        <v>0</v>
      </c>
      <c r="X26" s="83">
        <v>0</v>
      </c>
      <c r="Y26" s="83">
        <v>0</v>
      </c>
      <c r="Z26" s="83">
        <v>0</v>
      </c>
      <c r="AA26" s="83">
        <v>0</v>
      </c>
      <c r="AB26" s="83">
        <v>0</v>
      </c>
      <c r="AC26" s="83">
        <v>0</v>
      </c>
      <c r="AD26" s="83">
        <v>0</v>
      </c>
      <c r="AE26" s="83">
        <v>0</v>
      </c>
      <c r="AF26" s="83">
        <v>0</v>
      </c>
    </row>
    <row r="27" spans="1:32" s="10" customFormat="1" ht="13.5" x14ac:dyDescent="0.3">
      <c r="A27" s="82" t="s">
        <v>50</v>
      </c>
      <c r="B27" s="38">
        <f t="shared" si="2"/>
        <v>0.05</v>
      </c>
      <c r="C27" s="83">
        <v>0</v>
      </c>
      <c r="D27" s="83">
        <v>0</v>
      </c>
      <c r="E27" s="83">
        <v>0.05</v>
      </c>
      <c r="F27" s="83">
        <v>0</v>
      </c>
      <c r="G27" s="83">
        <v>0</v>
      </c>
      <c r="H27" s="83">
        <v>0</v>
      </c>
      <c r="I27" s="83">
        <v>0</v>
      </c>
      <c r="J27" s="83">
        <v>0</v>
      </c>
      <c r="K27" s="83">
        <v>0</v>
      </c>
      <c r="L27" s="83">
        <v>0</v>
      </c>
      <c r="M27" s="83">
        <v>0</v>
      </c>
      <c r="N27" s="83">
        <v>0</v>
      </c>
      <c r="O27" s="83">
        <v>0</v>
      </c>
      <c r="P27" s="83">
        <v>0</v>
      </c>
      <c r="Q27" s="83">
        <v>0</v>
      </c>
      <c r="R27" s="83">
        <v>0</v>
      </c>
      <c r="S27" s="83">
        <v>0</v>
      </c>
      <c r="T27" s="83">
        <v>0</v>
      </c>
      <c r="U27" s="83">
        <v>0</v>
      </c>
      <c r="V27" s="83">
        <v>0</v>
      </c>
      <c r="W27" s="83">
        <v>0</v>
      </c>
      <c r="X27" s="83">
        <v>0</v>
      </c>
      <c r="Y27" s="83">
        <v>0</v>
      </c>
      <c r="Z27" s="83">
        <v>0</v>
      </c>
      <c r="AA27" s="83">
        <v>0</v>
      </c>
      <c r="AB27" s="83">
        <v>0</v>
      </c>
      <c r="AC27" s="83">
        <v>0</v>
      </c>
      <c r="AD27" s="83">
        <v>0</v>
      </c>
      <c r="AE27" s="83">
        <v>0</v>
      </c>
      <c r="AF27" s="83">
        <v>0</v>
      </c>
    </row>
    <row r="28" spans="1:32" s="10" customFormat="1" ht="26" x14ac:dyDescent="0.3">
      <c r="A28" s="82" t="s">
        <v>51</v>
      </c>
      <c r="B28" s="38">
        <f t="shared" si="2"/>
        <v>0</v>
      </c>
      <c r="C28" s="83">
        <v>0</v>
      </c>
      <c r="D28" s="83">
        <v>0</v>
      </c>
      <c r="E28" s="83">
        <v>0</v>
      </c>
      <c r="F28" s="83">
        <v>0</v>
      </c>
      <c r="G28" s="83">
        <v>0</v>
      </c>
      <c r="H28" s="83">
        <v>0</v>
      </c>
      <c r="I28" s="83">
        <v>0</v>
      </c>
      <c r="J28" s="83">
        <v>0</v>
      </c>
      <c r="K28" s="83">
        <v>0</v>
      </c>
      <c r="L28" s="83">
        <v>0</v>
      </c>
      <c r="M28" s="83">
        <v>0</v>
      </c>
      <c r="N28" s="83">
        <v>0</v>
      </c>
      <c r="O28" s="83">
        <v>0</v>
      </c>
      <c r="P28" s="83">
        <v>0</v>
      </c>
      <c r="Q28" s="83">
        <v>0</v>
      </c>
      <c r="R28" s="83">
        <v>0</v>
      </c>
      <c r="S28" s="83">
        <v>0</v>
      </c>
      <c r="T28" s="83">
        <v>0</v>
      </c>
      <c r="U28" s="83">
        <v>0</v>
      </c>
      <c r="V28" s="83">
        <v>0</v>
      </c>
      <c r="W28" s="83">
        <v>0</v>
      </c>
      <c r="X28" s="83">
        <v>0</v>
      </c>
      <c r="Y28" s="83">
        <v>0</v>
      </c>
      <c r="Z28" s="83">
        <v>0</v>
      </c>
      <c r="AA28" s="83">
        <v>0</v>
      </c>
      <c r="AB28" s="83">
        <v>0</v>
      </c>
      <c r="AC28" s="83">
        <v>0</v>
      </c>
      <c r="AD28" s="83">
        <v>0</v>
      </c>
      <c r="AE28" s="83">
        <v>0</v>
      </c>
      <c r="AF28" s="83">
        <v>0</v>
      </c>
    </row>
    <row r="29" spans="1:32" s="10" customFormat="1" ht="13.5" x14ac:dyDescent="0.3">
      <c r="A29" s="82" t="s">
        <v>52</v>
      </c>
      <c r="B29" s="38">
        <f t="shared" si="2"/>
        <v>0</v>
      </c>
      <c r="C29" s="83">
        <v>0</v>
      </c>
      <c r="D29" s="83">
        <v>0</v>
      </c>
      <c r="E29" s="83">
        <v>0</v>
      </c>
      <c r="F29" s="83">
        <v>0</v>
      </c>
      <c r="G29" s="83">
        <v>0</v>
      </c>
      <c r="H29" s="83">
        <v>0</v>
      </c>
      <c r="I29" s="83">
        <v>0</v>
      </c>
      <c r="J29" s="83">
        <v>0</v>
      </c>
      <c r="K29" s="83">
        <v>0</v>
      </c>
      <c r="L29" s="83">
        <v>0</v>
      </c>
      <c r="M29" s="83">
        <v>0</v>
      </c>
      <c r="N29" s="83">
        <v>0</v>
      </c>
      <c r="O29" s="83">
        <v>0</v>
      </c>
      <c r="P29" s="83">
        <v>0</v>
      </c>
      <c r="Q29" s="83">
        <v>0</v>
      </c>
      <c r="R29" s="83">
        <v>0</v>
      </c>
      <c r="S29" s="83">
        <v>0</v>
      </c>
      <c r="T29" s="83">
        <v>0</v>
      </c>
      <c r="U29" s="83">
        <v>0</v>
      </c>
      <c r="V29" s="83">
        <v>0</v>
      </c>
      <c r="W29" s="83">
        <v>0</v>
      </c>
      <c r="X29" s="83">
        <v>0</v>
      </c>
      <c r="Y29" s="83">
        <v>0</v>
      </c>
      <c r="Z29" s="83">
        <v>0</v>
      </c>
      <c r="AA29" s="83">
        <v>0</v>
      </c>
      <c r="AB29" s="83">
        <v>0</v>
      </c>
      <c r="AC29" s="83">
        <v>0</v>
      </c>
      <c r="AD29" s="83">
        <v>0</v>
      </c>
      <c r="AE29" s="83">
        <v>0</v>
      </c>
      <c r="AF29" s="83">
        <v>0</v>
      </c>
    </row>
    <row r="30" spans="1:32" s="10" customFormat="1" ht="13.5" x14ac:dyDescent="0.3">
      <c r="A30" s="82" t="s">
        <v>53</v>
      </c>
      <c r="B30" s="38">
        <f t="shared" si="2"/>
        <v>0</v>
      </c>
      <c r="C30" s="83">
        <v>0</v>
      </c>
      <c r="D30" s="83">
        <v>0</v>
      </c>
      <c r="E30" s="83">
        <v>0</v>
      </c>
      <c r="F30" s="83">
        <v>0</v>
      </c>
      <c r="G30" s="83">
        <v>0</v>
      </c>
      <c r="H30" s="83">
        <v>0</v>
      </c>
      <c r="I30" s="83">
        <v>0</v>
      </c>
      <c r="J30" s="83">
        <v>0</v>
      </c>
      <c r="K30" s="83">
        <v>0</v>
      </c>
      <c r="L30" s="83">
        <v>0</v>
      </c>
      <c r="M30" s="83">
        <v>0</v>
      </c>
      <c r="N30" s="83">
        <v>0</v>
      </c>
      <c r="O30" s="83">
        <v>0</v>
      </c>
      <c r="P30" s="83">
        <v>0</v>
      </c>
      <c r="Q30" s="83">
        <v>0</v>
      </c>
      <c r="R30" s="83">
        <v>0</v>
      </c>
      <c r="S30" s="83">
        <v>0</v>
      </c>
      <c r="T30" s="83">
        <v>0</v>
      </c>
      <c r="U30" s="83">
        <v>0</v>
      </c>
      <c r="V30" s="83">
        <v>0</v>
      </c>
      <c r="W30" s="83">
        <v>0</v>
      </c>
      <c r="X30" s="83">
        <v>0</v>
      </c>
      <c r="Y30" s="83">
        <v>0</v>
      </c>
      <c r="Z30" s="83">
        <v>0</v>
      </c>
      <c r="AA30" s="83">
        <v>0</v>
      </c>
      <c r="AB30" s="83">
        <v>0</v>
      </c>
      <c r="AC30" s="83">
        <v>0</v>
      </c>
      <c r="AD30" s="83">
        <v>0</v>
      </c>
      <c r="AE30" s="83">
        <v>0</v>
      </c>
      <c r="AF30" s="83">
        <v>0</v>
      </c>
    </row>
    <row r="31" spans="1:32" s="10" customFormat="1" ht="13.5" x14ac:dyDescent="0.3">
      <c r="A31" s="82" t="s">
        <v>54</v>
      </c>
      <c r="B31" s="38">
        <f t="shared" si="2"/>
        <v>0</v>
      </c>
      <c r="C31" s="83">
        <v>0</v>
      </c>
      <c r="D31" s="83">
        <v>0</v>
      </c>
      <c r="E31" s="83">
        <v>0</v>
      </c>
      <c r="F31" s="83">
        <v>0</v>
      </c>
      <c r="G31" s="83">
        <v>0</v>
      </c>
      <c r="H31" s="83">
        <v>0</v>
      </c>
      <c r="I31" s="83">
        <v>0</v>
      </c>
      <c r="J31" s="83">
        <v>0</v>
      </c>
      <c r="K31" s="83">
        <v>0</v>
      </c>
      <c r="L31" s="83">
        <v>0</v>
      </c>
      <c r="M31" s="83">
        <v>0</v>
      </c>
      <c r="N31" s="83">
        <v>0</v>
      </c>
      <c r="O31" s="83">
        <v>0</v>
      </c>
      <c r="P31" s="83">
        <v>0</v>
      </c>
      <c r="Q31" s="83">
        <v>0</v>
      </c>
      <c r="R31" s="83">
        <v>0</v>
      </c>
      <c r="S31" s="83">
        <v>0</v>
      </c>
      <c r="T31" s="83">
        <v>0</v>
      </c>
      <c r="U31" s="83">
        <v>0</v>
      </c>
      <c r="V31" s="83">
        <v>0</v>
      </c>
      <c r="W31" s="83">
        <v>0</v>
      </c>
      <c r="X31" s="83">
        <v>0</v>
      </c>
      <c r="Y31" s="83">
        <v>0</v>
      </c>
      <c r="Z31" s="83">
        <v>0</v>
      </c>
      <c r="AA31" s="83">
        <v>0</v>
      </c>
      <c r="AB31" s="83">
        <v>0</v>
      </c>
      <c r="AC31" s="83">
        <v>0</v>
      </c>
      <c r="AD31" s="83">
        <v>0</v>
      </c>
      <c r="AE31" s="83">
        <v>0</v>
      </c>
      <c r="AF31" s="83">
        <v>0</v>
      </c>
    </row>
    <row r="32" spans="1:32" s="10" customFormat="1" ht="13.5" x14ac:dyDescent="0.3">
      <c r="A32" s="82" t="s">
        <v>55</v>
      </c>
      <c r="B32" s="38">
        <f t="shared" si="2"/>
        <v>0</v>
      </c>
      <c r="C32" s="83">
        <v>0</v>
      </c>
      <c r="D32" s="83">
        <v>0</v>
      </c>
      <c r="E32" s="83">
        <v>0</v>
      </c>
      <c r="F32" s="83">
        <v>0</v>
      </c>
      <c r="G32" s="83">
        <v>0</v>
      </c>
      <c r="H32" s="83">
        <v>0</v>
      </c>
      <c r="I32" s="83">
        <v>0</v>
      </c>
      <c r="J32" s="83">
        <v>0</v>
      </c>
      <c r="K32" s="83">
        <v>0</v>
      </c>
      <c r="L32" s="83">
        <v>0</v>
      </c>
      <c r="M32" s="83">
        <v>0</v>
      </c>
      <c r="N32" s="83">
        <v>0</v>
      </c>
      <c r="O32" s="83">
        <v>0</v>
      </c>
      <c r="P32" s="83">
        <v>0</v>
      </c>
      <c r="Q32" s="83">
        <v>0</v>
      </c>
      <c r="R32" s="83">
        <v>0</v>
      </c>
      <c r="S32" s="83">
        <v>0</v>
      </c>
      <c r="T32" s="83">
        <v>0</v>
      </c>
      <c r="U32" s="83">
        <v>0</v>
      </c>
      <c r="V32" s="83">
        <v>0</v>
      </c>
      <c r="W32" s="83">
        <v>0</v>
      </c>
      <c r="X32" s="83">
        <v>0</v>
      </c>
      <c r="Y32" s="83">
        <v>0</v>
      </c>
      <c r="Z32" s="83">
        <v>0</v>
      </c>
      <c r="AA32" s="83">
        <v>0</v>
      </c>
      <c r="AB32" s="83">
        <v>0</v>
      </c>
      <c r="AC32" s="83">
        <v>0</v>
      </c>
      <c r="AD32" s="83">
        <v>0</v>
      </c>
      <c r="AE32" s="83">
        <v>0</v>
      </c>
      <c r="AF32" s="83">
        <v>0</v>
      </c>
    </row>
    <row r="33" spans="1:32" s="10" customFormat="1" ht="13.5" x14ac:dyDescent="0.3">
      <c r="A33" s="82" t="s">
        <v>56</v>
      </c>
      <c r="B33" s="38">
        <f t="shared" si="2"/>
        <v>0.4</v>
      </c>
      <c r="C33" s="83">
        <v>0</v>
      </c>
      <c r="D33" s="83">
        <v>0</v>
      </c>
      <c r="E33" s="83">
        <v>0.4</v>
      </c>
      <c r="F33" s="83">
        <v>0</v>
      </c>
      <c r="G33" s="83">
        <v>0</v>
      </c>
      <c r="H33" s="83">
        <v>0</v>
      </c>
      <c r="I33" s="83">
        <v>0</v>
      </c>
      <c r="J33" s="83">
        <v>0</v>
      </c>
      <c r="K33" s="83">
        <v>0</v>
      </c>
      <c r="L33" s="83">
        <v>0</v>
      </c>
      <c r="M33" s="83">
        <v>0</v>
      </c>
      <c r="N33" s="83">
        <v>0</v>
      </c>
      <c r="O33" s="83">
        <v>0</v>
      </c>
      <c r="P33" s="83">
        <v>0</v>
      </c>
      <c r="Q33" s="83">
        <v>0</v>
      </c>
      <c r="R33" s="83">
        <v>0</v>
      </c>
      <c r="S33" s="83">
        <v>0</v>
      </c>
      <c r="T33" s="83">
        <v>0</v>
      </c>
      <c r="U33" s="83">
        <v>0</v>
      </c>
      <c r="V33" s="83">
        <v>0</v>
      </c>
      <c r="W33" s="83">
        <v>0</v>
      </c>
      <c r="X33" s="83">
        <v>0</v>
      </c>
      <c r="Y33" s="83">
        <v>0</v>
      </c>
      <c r="Z33" s="83">
        <v>0</v>
      </c>
      <c r="AA33" s="83">
        <v>0</v>
      </c>
      <c r="AB33" s="83">
        <v>0</v>
      </c>
      <c r="AC33" s="83">
        <v>0</v>
      </c>
      <c r="AD33" s="83">
        <v>0</v>
      </c>
      <c r="AE33" s="83">
        <v>0</v>
      </c>
      <c r="AF33" s="83">
        <v>0</v>
      </c>
    </row>
    <row r="34" spans="1:32" ht="15" customHeight="1" x14ac:dyDescent="0.35">
      <c r="A34" s="82" t="s">
        <v>57</v>
      </c>
      <c r="B34" s="38">
        <f t="shared" si="2"/>
        <v>0</v>
      </c>
      <c r="C34" s="83">
        <v>0</v>
      </c>
      <c r="D34" s="83">
        <v>0</v>
      </c>
      <c r="E34" s="83">
        <v>0</v>
      </c>
      <c r="F34" s="83">
        <v>0</v>
      </c>
      <c r="G34" s="83">
        <v>0</v>
      </c>
      <c r="H34" s="83">
        <v>0</v>
      </c>
      <c r="I34" s="83">
        <v>0</v>
      </c>
      <c r="J34" s="83">
        <v>0</v>
      </c>
      <c r="K34" s="83">
        <v>0</v>
      </c>
      <c r="L34" s="83">
        <v>0</v>
      </c>
      <c r="M34" s="83">
        <v>0</v>
      </c>
      <c r="N34" s="83">
        <v>0</v>
      </c>
      <c r="O34" s="83">
        <v>0</v>
      </c>
      <c r="P34" s="83">
        <v>0</v>
      </c>
      <c r="Q34" s="83">
        <v>0</v>
      </c>
      <c r="R34" s="83">
        <v>0</v>
      </c>
      <c r="S34" s="83">
        <v>0</v>
      </c>
      <c r="T34" s="83">
        <v>0</v>
      </c>
      <c r="U34" s="83">
        <v>0</v>
      </c>
      <c r="V34" s="83">
        <v>0</v>
      </c>
      <c r="W34" s="83">
        <v>0</v>
      </c>
      <c r="X34" s="83">
        <v>0</v>
      </c>
      <c r="Y34" s="83">
        <v>0</v>
      </c>
      <c r="Z34" s="83">
        <v>0</v>
      </c>
      <c r="AA34" s="83">
        <v>0</v>
      </c>
      <c r="AB34" s="83">
        <v>0</v>
      </c>
      <c r="AC34" s="83">
        <v>0</v>
      </c>
      <c r="AD34" s="83">
        <v>0</v>
      </c>
      <c r="AE34" s="83">
        <v>0</v>
      </c>
      <c r="AF34" s="83">
        <v>0</v>
      </c>
    </row>
    <row r="35" spans="1:32" ht="15" customHeight="1" x14ac:dyDescent="0.35">
      <c r="A35" s="82" t="s">
        <v>58</v>
      </c>
      <c r="B35" s="38">
        <f t="shared" si="2"/>
        <v>0.12</v>
      </c>
      <c r="C35" s="83">
        <v>0</v>
      </c>
      <c r="D35" s="83">
        <v>0</v>
      </c>
      <c r="E35" s="83">
        <v>0.12</v>
      </c>
      <c r="F35" s="83">
        <v>0</v>
      </c>
      <c r="G35" s="83">
        <v>0</v>
      </c>
      <c r="H35" s="83">
        <v>0</v>
      </c>
      <c r="I35" s="83">
        <v>0</v>
      </c>
      <c r="J35" s="83">
        <v>0</v>
      </c>
      <c r="K35" s="83">
        <v>0</v>
      </c>
      <c r="L35" s="83">
        <v>0</v>
      </c>
      <c r="M35" s="83">
        <v>0</v>
      </c>
      <c r="N35" s="83">
        <v>0</v>
      </c>
      <c r="O35" s="83">
        <v>0</v>
      </c>
      <c r="P35" s="83">
        <v>0</v>
      </c>
      <c r="Q35" s="83">
        <v>0</v>
      </c>
      <c r="R35" s="83">
        <v>0</v>
      </c>
      <c r="S35" s="83">
        <v>0</v>
      </c>
      <c r="T35" s="83">
        <v>0</v>
      </c>
      <c r="U35" s="83">
        <v>0</v>
      </c>
      <c r="V35" s="83">
        <v>0</v>
      </c>
      <c r="W35" s="83">
        <v>0</v>
      </c>
      <c r="X35" s="83">
        <v>0</v>
      </c>
      <c r="Y35" s="83">
        <v>0</v>
      </c>
      <c r="Z35" s="83">
        <v>0</v>
      </c>
      <c r="AA35" s="83">
        <v>0</v>
      </c>
      <c r="AB35" s="83">
        <v>0</v>
      </c>
      <c r="AC35" s="83">
        <v>0</v>
      </c>
      <c r="AD35" s="83">
        <v>0</v>
      </c>
      <c r="AE35" s="83">
        <v>0</v>
      </c>
      <c r="AF35" s="83">
        <v>0</v>
      </c>
    </row>
    <row r="36" spans="1:32" ht="15" customHeight="1" x14ac:dyDescent="0.35">
      <c r="A36" s="82" t="s">
        <v>59</v>
      </c>
      <c r="B36" s="38">
        <f t="shared" si="2"/>
        <v>0.02</v>
      </c>
      <c r="C36" s="83">
        <v>0</v>
      </c>
      <c r="D36" s="83">
        <v>0</v>
      </c>
      <c r="E36" s="83">
        <v>0.02</v>
      </c>
      <c r="F36" s="83">
        <v>0</v>
      </c>
      <c r="G36" s="83">
        <v>0</v>
      </c>
      <c r="H36" s="83">
        <v>0</v>
      </c>
      <c r="I36" s="83">
        <v>0</v>
      </c>
      <c r="J36" s="83">
        <v>0</v>
      </c>
      <c r="K36" s="83">
        <v>0</v>
      </c>
      <c r="L36" s="83">
        <v>0</v>
      </c>
      <c r="M36" s="83">
        <v>0</v>
      </c>
      <c r="N36" s="83">
        <v>0</v>
      </c>
      <c r="O36" s="83">
        <v>0</v>
      </c>
      <c r="P36" s="83">
        <v>0</v>
      </c>
      <c r="Q36" s="83">
        <v>0</v>
      </c>
      <c r="R36" s="83">
        <v>0</v>
      </c>
      <c r="S36" s="83">
        <v>0</v>
      </c>
      <c r="T36" s="83">
        <v>0</v>
      </c>
      <c r="U36" s="83">
        <v>0</v>
      </c>
      <c r="V36" s="83">
        <v>0</v>
      </c>
      <c r="W36" s="83">
        <v>0</v>
      </c>
      <c r="X36" s="83">
        <v>0</v>
      </c>
      <c r="Y36" s="83">
        <v>0</v>
      </c>
      <c r="Z36" s="83">
        <v>0</v>
      </c>
      <c r="AA36" s="83">
        <v>0</v>
      </c>
      <c r="AB36" s="83">
        <v>0</v>
      </c>
      <c r="AC36" s="83">
        <v>0</v>
      </c>
      <c r="AD36" s="83">
        <v>0</v>
      </c>
      <c r="AE36" s="83">
        <v>0</v>
      </c>
      <c r="AF36" s="83">
        <v>0</v>
      </c>
    </row>
    <row r="37" spans="1:32" ht="15" customHeight="1" x14ac:dyDescent="0.35">
      <c r="A37" s="82" t="s">
        <v>60</v>
      </c>
      <c r="B37" s="38">
        <f t="shared" si="2"/>
        <v>0</v>
      </c>
      <c r="C37" s="83">
        <v>0</v>
      </c>
      <c r="D37" s="83">
        <v>0</v>
      </c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  <c r="K37" s="83">
        <v>0</v>
      </c>
      <c r="L37" s="83">
        <v>0</v>
      </c>
      <c r="M37" s="83">
        <v>0</v>
      </c>
      <c r="N37" s="83">
        <v>0</v>
      </c>
      <c r="O37" s="83">
        <v>0</v>
      </c>
      <c r="P37" s="83">
        <v>0</v>
      </c>
      <c r="Q37" s="83">
        <v>0</v>
      </c>
      <c r="R37" s="83">
        <v>0</v>
      </c>
      <c r="S37" s="83">
        <v>0</v>
      </c>
      <c r="T37" s="83">
        <v>0</v>
      </c>
      <c r="U37" s="83">
        <v>0</v>
      </c>
      <c r="V37" s="83">
        <v>0</v>
      </c>
      <c r="W37" s="83">
        <v>0</v>
      </c>
      <c r="X37" s="83">
        <v>0</v>
      </c>
      <c r="Y37" s="83">
        <v>0</v>
      </c>
      <c r="Z37" s="83">
        <v>0</v>
      </c>
      <c r="AA37" s="83">
        <v>0</v>
      </c>
      <c r="AB37" s="83">
        <v>0</v>
      </c>
      <c r="AC37" s="83">
        <v>0</v>
      </c>
      <c r="AD37" s="83">
        <v>0</v>
      </c>
      <c r="AE37" s="83">
        <v>0</v>
      </c>
      <c r="AF37" s="83">
        <v>0</v>
      </c>
    </row>
    <row r="38" spans="1:32" ht="15" customHeight="1" x14ac:dyDescent="0.35">
      <c r="A38" s="82" t="s">
        <v>61</v>
      </c>
      <c r="B38" s="38">
        <f t="shared" si="2"/>
        <v>0.01</v>
      </c>
      <c r="C38" s="83">
        <v>0</v>
      </c>
      <c r="D38" s="83">
        <v>0</v>
      </c>
      <c r="E38" s="83">
        <v>0.01</v>
      </c>
      <c r="F38" s="83">
        <v>0</v>
      </c>
      <c r="G38" s="83">
        <v>0</v>
      </c>
      <c r="H38" s="83">
        <v>0</v>
      </c>
      <c r="I38" s="83">
        <v>0</v>
      </c>
      <c r="J38" s="83">
        <v>0</v>
      </c>
      <c r="K38" s="83">
        <v>0</v>
      </c>
      <c r="L38" s="83">
        <v>0</v>
      </c>
      <c r="M38" s="83">
        <v>0</v>
      </c>
      <c r="N38" s="83">
        <v>0</v>
      </c>
      <c r="O38" s="83">
        <v>0</v>
      </c>
      <c r="P38" s="83">
        <v>0</v>
      </c>
      <c r="Q38" s="83">
        <v>0</v>
      </c>
      <c r="R38" s="83">
        <v>0</v>
      </c>
      <c r="S38" s="83">
        <v>0</v>
      </c>
      <c r="T38" s="83">
        <v>0</v>
      </c>
      <c r="U38" s="83">
        <v>0</v>
      </c>
      <c r="V38" s="83">
        <v>0</v>
      </c>
      <c r="W38" s="83">
        <v>0</v>
      </c>
      <c r="X38" s="83">
        <v>0</v>
      </c>
      <c r="Y38" s="83">
        <v>0</v>
      </c>
      <c r="Z38" s="83">
        <v>0</v>
      </c>
      <c r="AA38" s="83">
        <v>0</v>
      </c>
      <c r="AB38" s="83">
        <v>0</v>
      </c>
      <c r="AC38" s="83">
        <v>0</v>
      </c>
      <c r="AD38" s="83">
        <v>0</v>
      </c>
      <c r="AE38" s="83">
        <v>0</v>
      </c>
      <c r="AF38" s="83">
        <v>0</v>
      </c>
    </row>
    <row r="39" spans="1:32" ht="15" customHeight="1" x14ac:dyDescent="0.35">
      <c r="A39" s="82" t="s">
        <v>62</v>
      </c>
      <c r="B39" s="38">
        <f t="shared" si="2"/>
        <v>0</v>
      </c>
      <c r="C39" s="83">
        <v>0</v>
      </c>
      <c r="D39" s="83">
        <v>0</v>
      </c>
      <c r="E39" s="83">
        <v>0</v>
      </c>
      <c r="F39" s="83">
        <v>0</v>
      </c>
      <c r="G39" s="83">
        <v>0</v>
      </c>
      <c r="H39" s="83">
        <v>0</v>
      </c>
      <c r="I39" s="83">
        <v>0</v>
      </c>
      <c r="J39" s="83">
        <v>0</v>
      </c>
      <c r="K39" s="83">
        <v>0</v>
      </c>
      <c r="L39" s="83">
        <v>0</v>
      </c>
      <c r="M39" s="83">
        <v>0</v>
      </c>
      <c r="N39" s="83">
        <v>0</v>
      </c>
      <c r="O39" s="83">
        <v>0</v>
      </c>
      <c r="P39" s="83">
        <v>0</v>
      </c>
      <c r="Q39" s="83">
        <v>0</v>
      </c>
      <c r="R39" s="83">
        <v>0</v>
      </c>
      <c r="S39" s="83">
        <v>0</v>
      </c>
      <c r="T39" s="83">
        <v>0</v>
      </c>
      <c r="U39" s="83">
        <v>0</v>
      </c>
      <c r="V39" s="83">
        <v>0</v>
      </c>
      <c r="W39" s="83">
        <v>0</v>
      </c>
      <c r="X39" s="83">
        <v>0</v>
      </c>
      <c r="Y39" s="83">
        <v>0</v>
      </c>
      <c r="Z39" s="83">
        <v>0</v>
      </c>
      <c r="AA39" s="83">
        <v>0</v>
      </c>
      <c r="AB39" s="83">
        <v>0</v>
      </c>
      <c r="AC39" s="83">
        <v>0</v>
      </c>
      <c r="AD39" s="83">
        <v>0</v>
      </c>
      <c r="AE39" s="83">
        <v>0</v>
      </c>
      <c r="AF39" s="83" t="s">
        <v>469</v>
      </c>
    </row>
    <row r="40" spans="1:32" s="10" customFormat="1" ht="15" customHeight="1" x14ac:dyDescent="0.3">
      <c r="A40" s="82" t="s">
        <v>63</v>
      </c>
      <c r="B40" s="38">
        <f t="shared" si="2"/>
        <v>0</v>
      </c>
      <c r="C40" s="83">
        <v>0</v>
      </c>
      <c r="D40" s="83">
        <v>0</v>
      </c>
      <c r="E40" s="83">
        <v>0</v>
      </c>
      <c r="F40" s="83">
        <v>0</v>
      </c>
      <c r="G40" s="83">
        <v>0</v>
      </c>
      <c r="H40" s="83">
        <v>0</v>
      </c>
      <c r="I40" s="83">
        <v>0</v>
      </c>
      <c r="J40" s="83">
        <v>0</v>
      </c>
      <c r="K40" s="83">
        <v>0</v>
      </c>
      <c r="L40" s="83">
        <v>0</v>
      </c>
      <c r="M40" s="83">
        <v>0</v>
      </c>
      <c r="N40" s="83">
        <v>0</v>
      </c>
      <c r="O40" s="83">
        <v>0</v>
      </c>
      <c r="P40" s="83">
        <v>0</v>
      </c>
      <c r="Q40" s="83">
        <v>0</v>
      </c>
      <c r="R40" s="83">
        <v>0</v>
      </c>
      <c r="S40" s="83">
        <v>0</v>
      </c>
      <c r="T40" s="83">
        <v>0</v>
      </c>
      <c r="U40" s="83">
        <v>0</v>
      </c>
      <c r="V40" s="83">
        <v>0</v>
      </c>
      <c r="W40" s="83">
        <v>0</v>
      </c>
      <c r="X40" s="83">
        <v>0</v>
      </c>
      <c r="Y40" s="83">
        <v>0</v>
      </c>
      <c r="Z40" s="83">
        <v>0</v>
      </c>
      <c r="AA40" s="83">
        <v>0</v>
      </c>
      <c r="AB40" s="83">
        <v>0</v>
      </c>
      <c r="AC40" s="83">
        <v>0</v>
      </c>
      <c r="AD40" s="83">
        <v>0</v>
      </c>
      <c r="AE40" s="83">
        <v>0</v>
      </c>
      <c r="AF40" s="83">
        <v>0</v>
      </c>
    </row>
    <row r="41" spans="1:32" s="86" customFormat="1" ht="30" customHeight="1" thickBot="1" x14ac:dyDescent="0.35">
      <c r="A41" s="92" t="s">
        <v>64</v>
      </c>
      <c r="B41" s="93">
        <f t="shared" si="2"/>
        <v>1</v>
      </c>
      <c r="C41" s="94">
        <f>SUM(C26:C40)</f>
        <v>0</v>
      </c>
      <c r="D41" s="94">
        <f t="shared" ref="D41:AF41" si="3">SUM(D26:D40)</f>
        <v>0</v>
      </c>
      <c r="E41" s="94">
        <f t="shared" si="3"/>
        <v>1</v>
      </c>
      <c r="F41" s="94">
        <f t="shared" si="3"/>
        <v>0</v>
      </c>
      <c r="G41" s="94">
        <f t="shared" si="3"/>
        <v>0</v>
      </c>
      <c r="H41" s="94">
        <f t="shared" si="3"/>
        <v>0</v>
      </c>
      <c r="I41" s="94">
        <f t="shared" si="3"/>
        <v>0</v>
      </c>
      <c r="J41" s="94">
        <f t="shared" si="3"/>
        <v>0</v>
      </c>
      <c r="K41" s="94">
        <f t="shared" si="3"/>
        <v>0</v>
      </c>
      <c r="L41" s="94">
        <f t="shared" si="3"/>
        <v>0</v>
      </c>
      <c r="M41" s="94">
        <f t="shared" si="3"/>
        <v>0</v>
      </c>
      <c r="N41" s="94">
        <f t="shared" si="3"/>
        <v>0</v>
      </c>
      <c r="O41" s="94">
        <f t="shared" si="3"/>
        <v>0</v>
      </c>
      <c r="P41" s="94">
        <f t="shared" si="3"/>
        <v>0</v>
      </c>
      <c r="Q41" s="94">
        <f t="shared" si="3"/>
        <v>0</v>
      </c>
      <c r="R41" s="94">
        <f t="shared" si="3"/>
        <v>0</v>
      </c>
      <c r="S41" s="94">
        <f t="shared" si="3"/>
        <v>0</v>
      </c>
      <c r="T41" s="94">
        <f t="shared" si="3"/>
        <v>0</v>
      </c>
      <c r="U41" s="94">
        <f t="shared" si="3"/>
        <v>0</v>
      </c>
      <c r="V41" s="94">
        <f t="shared" si="3"/>
        <v>0</v>
      </c>
      <c r="W41" s="94">
        <f t="shared" si="3"/>
        <v>0</v>
      </c>
      <c r="X41" s="94">
        <f t="shared" si="3"/>
        <v>0</v>
      </c>
      <c r="Y41" s="94">
        <f t="shared" si="3"/>
        <v>0</v>
      </c>
      <c r="Z41" s="94">
        <f t="shared" si="3"/>
        <v>0</v>
      </c>
      <c r="AA41" s="94">
        <f t="shared" si="3"/>
        <v>0</v>
      </c>
      <c r="AB41" s="94">
        <f t="shared" si="3"/>
        <v>0</v>
      </c>
      <c r="AC41" s="94">
        <f t="shared" si="3"/>
        <v>0</v>
      </c>
      <c r="AD41" s="94">
        <f t="shared" si="3"/>
        <v>0</v>
      </c>
      <c r="AE41" s="94">
        <f t="shared" si="3"/>
        <v>0</v>
      </c>
      <c r="AF41" s="94">
        <f t="shared" si="3"/>
        <v>0</v>
      </c>
    </row>
    <row r="42" spans="1:32" s="86" customFormat="1" ht="32.25" customHeight="1" thickTop="1" x14ac:dyDescent="0.35">
      <c r="A42" s="95" t="s">
        <v>65</v>
      </c>
      <c r="B42" s="96">
        <f t="shared" si="2"/>
        <v>-1</v>
      </c>
      <c r="C42" s="96">
        <f t="shared" ref="C42:AF42" si="4">C24-C41</f>
        <v>0</v>
      </c>
      <c r="D42" s="96">
        <f t="shared" si="4"/>
        <v>0</v>
      </c>
      <c r="E42" s="96">
        <f t="shared" si="4"/>
        <v>-1</v>
      </c>
      <c r="F42" s="96">
        <f t="shared" si="4"/>
        <v>0</v>
      </c>
      <c r="G42" s="96">
        <f t="shared" si="4"/>
        <v>0</v>
      </c>
      <c r="H42" s="96">
        <f t="shared" si="4"/>
        <v>0</v>
      </c>
      <c r="I42" s="96">
        <f t="shared" si="4"/>
        <v>0</v>
      </c>
      <c r="J42" s="96">
        <f t="shared" si="4"/>
        <v>0</v>
      </c>
      <c r="K42" s="96">
        <f t="shared" si="4"/>
        <v>0</v>
      </c>
      <c r="L42" s="96">
        <f t="shared" si="4"/>
        <v>0</v>
      </c>
      <c r="M42" s="96">
        <f t="shared" si="4"/>
        <v>0</v>
      </c>
      <c r="N42" s="96">
        <f t="shared" si="4"/>
        <v>0</v>
      </c>
      <c r="O42" s="96">
        <f t="shared" si="4"/>
        <v>0</v>
      </c>
      <c r="P42" s="96">
        <f t="shared" si="4"/>
        <v>0</v>
      </c>
      <c r="Q42" s="96">
        <f t="shared" si="4"/>
        <v>0</v>
      </c>
      <c r="R42" s="96">
        <f t="shared" si="4"/>
        <v>0</v>
      </c>
      <c r="S42" s="96">
        <f t="shared" si="4"/>
        <v>0</v>
      </c>
      <c r="T42" s="96">
        <f t="shared" si="4"/>
        <v>0</v>
      </c>
      <c r="U42" s="96">
        <f t="shared" si="4"/>
        <v>0</v>
      </c>
      <c r="V42" s="96">
        <f t="shared" si="4"/>
        <v>0</v>
      </c>
      <c r="W42" s="96">
        <f t="shared" si="4"/>
        <v>0</v>
      </c>
      <c r="X42" s="96">
        <f t="shared" si="4"/>
        <v>0</v>
      </c>
      <c r="Y42" s="96">
        <f t="shared" si="4"/>
        <v>0</v>
      </c>
      <c r="Z42" s="96">
        <f t="shared" si="4"/>
        <v>0</v>
      </c>
      <c r="AA42" s="96">
        <f t="shared" si="4"/>
        <v>0</v>
      </c>
      <c r="AB42" s="96">
        <f t="shared" si="4"/>
        <v>0</v>
      </c>
      <c r="AC42" s="96">
        <f t="shared" si="4"/>
        <v>0</v>
      </c>
      <c r="AD42" s="96">
        <f t="shared" si="4"/>
        <v>0</v>
      </c>
      <c r="AE42" s="96">
        <f t="shared" si="4"/>
        <v>0</v>
      </c>
      <c r="AF42" s="96">
        <f t="shared" si="4"/>
        <v>0</v>
      </c>
    </row>
    <row r="44" spans="1:32" ht="15.5" x14ac:dyDescent="0.35">
      <c r="G44" s="70"/>
      <c r="I44" s="70"/>
      <c r="J44" s="70"/>
      <c r="K44" s="70"/>
      <c r="L44" s="70"/>
    </row>
    <row r="45" spans="1:32" s="30" customFormat="1" ht="28.5" customHeight="1" x14ac:dyDescent="0.35">
      <c r="A45" s="224" t="s">
        <v>66</v>
      </c>
      <c r="B45" s="225"/>
      <c r="C45" s="225"/>
      <c r="D45" s="225"/>
      <c r="E45" s="225"/>
      <c r="F45" s="225"/>
      <c r="G45" s="225"/>
      <c r="H45" s="225"/>
      <c r="I45" s="225"/>
      <c r="J45" s="225"/>
      <c r="K45" s="225"/>
      <c r="L45" s="225"/>
      <c r="M45" s="8"/>
      <c r="N45" s="8"/>
      <c r="O45" s="8"/>
      <c r="P45" s="8"/>
      <c r="Q45" s="8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</row>
    <row r="46" spans="1:32" s="30" customFormat="1" ht="30.75" customHeight="1" x14ac:dyDescent="0.35">
      <c r="A46" s="227" t="s">
        <v>67</v>
      </c>
      <c r="B46" s="227"/>
      <c r="C46" s="227"/>
      <c r="D46" s="227"/>
      <c r="E46" s="227"/>
      <c r="F46" s="227"/>
      <c r="G46" s="227"/>
      <c r="H46" s="227"/>
      <c r="I46" s="227"/>
      <c r="J46" s="227"/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</row>
    <row r="47" spans="1:32" s="30" customFormat="1" ht="26.25" customHeight="1" x14ac:dyDescent="0.35">
      <c r="A47" s="77"/>
      <c r="B47" s="78"/>
      <c r="C47" s="79" t="s">
        <v>182</v>
      </c>
      <c r="D47" s="79" t="s">
        <v>182</v>
      </c>
      <c r="E47" s="79" t="s">
        <v>182</v>
      </c>
      <c r="F47" s="79" t="s">
        <v>182</v>
      </c>
      <c r="G47" s="79" t="s">
        <v>182</v>
      </c>
      <c r="H47" s="79" t="s">
        <v>183</v>
      </c>
      <c r="I47" s="79" t="s">
        <v>183</v>
      </c>
      <c r="J47" s="79" t="s">
        <v>183</v>
      </c>
      <c r="K47" s="79" t="s">
        <v>183</v>
      </c>
      <c r="L47" s="79" t="s">
        <v>183</v>
      </c>
      <c r="M47" s="79" t="s">
        <v>183</v>
      </c>
      <c r="N47" s="79" t="s">
        <v>183</v>
      </c>
      <c r="O47" s="79" t="s">
        <v>183</v>
      </c>
      <c r="P47" s="79" t="s">
        <v>183</v>
      </c>
      <c r="Q47" s="79" t="s">
        <v>183</v>
      </c>
      <c r="R47" s="79" t="s">
        <v>183</v>
      </c>
      <c r="S47" s="79" t="s">
        <v>183</v>
      </c>
      <c r="T47" s="79" t="s">
        <v>183</v>
      </c>
      <c r="U47" s="79" t="s">
        <v>183</v>
      </c>
      <c r="V47" s="79" t="s">
        <v>183</v>
      </c>
      <c r="W47" s="79" t="s">
        <v>183</v>
      </c>
      <c r="X47" s="79" t="s">
        <v>183</v>
      </c>
      <c r="Y47" s="79" t="s">
        <v>183</v>
      </c>
      <c r="Z47" s="79" t="s">
        <v>183</v>
      </c>
      <c r="AA47" s="79" t="s">
        <v>183</v>
      </c>
      <c r="AB47" s="79" t="s">
        <v>183</v>
      </c>
      <c r="AC47" s="79" t="s">
        <v>183</v>
      </c>
      <c r="AD47" s="79" t="s">
        <v>183</v>
      </c>
      <c r="AE47" s="79" t="s">
        <v>183</v>
      </c>
      <c r="AF47" s="79" t="s">
        <v>183</v>
      </c>
    </row>
    <row r="48" spans="1:32" s="30" customFormat="1" ht="31.5" customHeight="1" x14ac:dyDescent="0.35">
      <c r="A48" s="80" t="s">
        <v>68</v>
      </c>
      <c r="B48" s="79" t="s">
        <v>18</v>
      </c>
      <c r="C48" s="79">
        <v>1</v>
      </c>
      <c r="D48" s="79">
        <v>2</v>
      </c>
      <c r="E48" s="79">
        <v>3</v>
      </c>
      <c r="F48" s="79">
        <v>4</v>
      </c>
      <c r="G48" s="79">
        <v>5</v>
      </c>
      <c r="H48" s="79">
        <v>6</v>
      </c>
      <c r="I48" s="79">
        <v>7</v>
      </c>
      <c r="J48" s="79">
        <v>8</v>
      </c>
      <c r="K48" s="79">
        <v>9</v>
      </c>
      <c r="L48" s="79">
        <v>10</v>
      </c>
      <c r="M48" s="79">
        <v>11</v>
      </c>
      <c r="N48" s="79">
        <v>12</v>
      </c>
      <c r="O48" s="79">
        <v>13</v>
      </c>
      <c r="P48" s="79">
        <v>14</v>
      </c>
      <c r="Q48" s="79">
        <v>15</v>
      </c>
      <c r="R48" s="79">
        <v>16</v>
      </c>
      <c r="S48" s="79">
        <v>17</v>
      </c>
      <c r="T48" s="79">
        <v>18</v>
      </c>
      <c r="U48" s="79">
        <v>19</v>
      </c>
      <c r="V48" s="79">
        <v>20</v>
      </c>
      <c r="W48" s="79">
        <v>21</v>
      </c>
      <c r="X48" s="79">
        <v>22</v>
      </c>
      <c r="Y48" s="79">
        <v>23</v>
      </c>
      <c r="Z48" s="79">
        <v>24</v>
      </c>
      <c r="AA48" s="79">
        <v>25</v>
      </c>
      <c r="AB48" s="79">
        <v>26</v>
      </c>
      <c r="AC48" s="79">
        <v>27</v>
      </c>
      <c r="AD48" s="79">
        <v>28</v>
      </c>
      <c r="AE48" s="79">
        <v>29</v>
      </c>
      <c r="AF48" s="79">
        <v>30</v>
      </c>
    </row>
    <row r="49" spans="1:32" s="30" customFormat="1" ht="13.5" x14ac:dyDescent="0.35">
      <c r="A49" s="81" t="s">
        <v>33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</row>
    <row r="50" spans="1:32" s="30" customFormat="1" ht="13.5" x14ac:dyDescent="0.3">
      <c r="A50" s="82" t="s">
        <v>69</v>
      </c>
      <c r="B50" s="38">
        <f t="shared" ref="B50:B84" si="5">SUM(C50:AF50)</f>
        <v>0</v>
      </c>
      <c r="C50" s="83">
        <v>0</v>
      </c>
      <c r="D50" s="83">
        <v>0</v>
      </c>
      <c r="E50" s="83">
        <v>0</v>
      </c>
      <c r="F50" s="83">
        <v>0</v>
      </c>
      <c r="G50" s="83">
        <v>0</v>
      </c>
      <c r="H50" s="83">
        <v>0</v>
      </c>
      <c r="I50" s="83">
        <v>0</v>
      </c>
      <c r="J50" s="83">
        <v>0</v>
      </c>
      <c r="K50" s="83">
        <v>0</v>
      </c>
      <c r="L50" s="83">
        <v>0</v>
      </c>
      <c r="M50" s="83">
        <v>0</v>
      </c>
      <c r="N50" s="83">
        <v>0</v>
      </c>
      <c r="O50" s="83">
        <v>0</v>
      </c>
      <c r="P50" s="83">
        <v>0</v>
      </c>
      <c r="Q50" s="83">
        <v>0</v>
      </c>
      <c r="R50" s="83">
        <v>0</v>
      </c>
      <c r="S50" s="83">
        <v>0</v>
      </c>
      <c r="T50" s="83">
        <v>0</v>
      </c>
      <c r="U50" s="83">
        <v>0</v>
      </c>
      <c r="V50" s="83">
        <v>0</v>
      </c>
      <c r="W50" s="83">
        <v>0</v>
      </c>
      <c r="X50" s="83">
        <v>0</v>
      </c>
      <c r="Y50" s="83">
        <v>0</v>
      </c>
      <c r="Z50" s="83">
        <v>0</v>
      </c>
      <c r="AA50" s="83">
        <v>0</v>
      </c>
      <c r="AB50" s="83">
        <v>0</v>
      </c>
      <c r="AC50" s="83">
        <v>0</v>
      </c>
      <c r="AD50" s="83">
        <v>0</v>
      </c>
      <c r="AE50" s="83">
        <v>0</v>
      </c>
      <c r="AF50" s="83">
        <v>0</v>
      </c>
    </row>
    <row r="51" spans="1:32" s="30" customFormat="1" ht="13.5" x14ac:dyDescent="0.3">
      <c r="A51" s="82" t="s">
        <v>35</v>
      </c>
      <c r="B51" s="38">
        <f t="shared" si="5"/>
        <v>0</v>
      </c>
      <c r="C51" s="83">
        <v>0</v>
      </c>
      <c r="D51" s="83">
        <v>0</v>
      </c>
      <c r="E51" s="83">
        <v>0</v>
      </c>
      <c r="F51" s="83">
        <v>0</v>
      </c>
      <c r="G51" s="83">
        <v>0</v>
      </c>
      <c r="H51" s="83">
        <v>0</v>
      </c>
      <c r="I51" s="83">
        <v>0</v>
      </c>
      <c r="J51" s="83">
        <v>0</v>
      </c>
      <c r="K51" s="83">
        <v>0</v>
      </c>
      <c r="L51" s="83">
        <v>0</v>
      </c>
      <c r="M51" s="83">
        <v>0</v>
      </c>
      <c r="N51" s="83">
        <v>0</v>
      </c>
      <c r="O51" s="83">
        <v>0</v>
      </c>
      <c r="P51" s="83">
        <v>0</v>
      </c>
      <c r="Q51" s="83">
        <v>0</v>
      </c>
      <c r="R51" s="83">
        <v>0</v>
      </c>
      <c r="S51" s="83">
        <v>0</v>
      </c>
      <c r="T51" s="83">
        <v>0</v>
      </c>
      <c r="U51" s="83">
        <v>0</v>
      </c>
      <c r="V51" s="83">
        <v>0</v>
      </c>
      <c r="W51" s="83">
        <v>0</v>
      </c>
      <c r="X51" s="83">
        <v>0</v>
      </c>
      <c r="Y51" s="83">
        <v>0</v>
      </c>
      <c r="Z51" s="83">
        <v>0</v>
      </c>
      <c r="AA51" s="83">
        <v>0</v>
      </c>
      <c r="AB51" s="83">
        <v>0</v>
      </c>
      <c r="AC51" s="83">
        <v>0</v>
      </c>
      <c r="AD51" s="83">
        <v>0</v>
      </c>
      <c r="AE51" s="83">
        <v>0</v>
      </c>
      <c r="AF51" s="83">
        <v>0</v>
      </c>
    </row>
    <row r="52" spans="1:32" s="30" customFormat="1" ht="13.5" x14ac:dyDescent="0.3">
      <c r="A52" s="82" t="s">
        <v>36</v>
      </c>
      <c r="B52" s="38">
        <f t="shared" si="5"/>
        <v>0</v>
      </c>
      <c r="C52" s="83">
        <v>0</v>
      </c>
      <c r="D52" s="83">
        <v>0</v>
      </c>
      <c r="E52" s="83">
        <v>0</v>
      </c>
      <c r="F52" s="83">
        <v>0</v>
      </c>
      <c r="G52" s="83">
        <v>0</v>
      </c>
      <c r="H52" s="83">
        <v>0</v>
      </c>
      <c r="I52" s="83">
        <v>0</v>
      </c>
      <c r="J52" s="83">
        <v>0</v>
      </c>
      <c r="K52" s="83">
        <v>0</v>
      </c>
      <c r="L52" s="83">
        <v>0</v>
      </c>
      <c r="M52" s="83">
        <v>0</v>
      </c>
      <c r="N52" s="83">
        <v>0</v>
      </c>
      <c r="O52" s="83">
        <v>0</v>
      </c>
      <c r="P52" s="83">
        <v>0</v>
      </c>
      <c r="Q52" s="83">
        <v>0</v>
      </c>
      <c r="R52" s="83">
        <v>0</v>
      </c>
      <c r="S52" s="83">
        <v>0</v>
      </c>
      <c r="T52" s="83">
        <v>0</v>
      </c>
      <c r="U52" s="83">
        <v>0</v>
      </c>
      <c r="V52" s="83">
        <v>0</v>
      </c>
      <c r="W52" s="83">
        <v>0</v>
      </c>
      <c r="X52" s="83">
        <v>0</v>
      </c>
      <c r="Y52" s="83">
        <v>0</v>
      </c>
      <c r="Z52" s="83">
        <v>0</v>
      </c>
      <c r="AA52" s="83">
        <v>0</v>
      </c>
      <c r="AB52" s="83">
        <v>0</v>
      </c>
      <c r="AC52" s="83">
        <v>0</v>
      </c>
      <c r="AD52" s="83">
        <v>0</v>
      </c>
      <c r="AE52" s="83">
        <v>0</v>
      </c>
      <c r="AF52" s="83">
        <v>0</v>
      </c>
    </row>
    <row r="53" spans="1:32" s="30" customFormat="1" ht="13.5" x14ac:dyDescent="0.3">
      <c r="A53" s="80" t="s">
        <v>70</v>
      </c>
      <c r="B53" s="38">
        <f t="shared" si="5"/>
        <v>0</v>
      </c>
      <c r="C53" s="83">
        <v>0</v>
      </c>
      <c r="D53" s="83">
        <v>0</v>
      </c>
      <c r="E53" s="83">
        <v>0</v>
      </c>
      <c r="F53" s="83">
        <v>0</v>
      </c>
      <c r="G53" s="83">
        <v>0</v>
      </c>
      <c r="H53" s="83">
        <v>0</v>
      </c>
      <c r="I53" s="83">
        <v>0</v>
      </c>
      <c r="J53" s="83">
        <v>0</v>
      </c>
      <c r="K53" s="83">
        <v>0</v>
      </c>
      <c r="L53" s="83">
        <v>0</v>
      </c>
      <c r="M53" s="83">
        <v>0</v>
      </c>
      <c r="N53" s="83">
        <v>0</v>
      </c>
      <c r="O53" s="83">
        <v>0</v>
      </c>
      <c r="P53" s="83">
        <v>0</v>
      </c>
      <c r="Q53" s="83">
        <v>0</v>
      </c>
      <c r="R53" s="83">
        <v>0</v>
      </c>
      <c r="S53" s="83">
        <v>0</v>
      </c>
      <c r="T53" s="83">
        <v>0</v>
      </c>
      <c r="U53" s="83">
        <v>0</v>
      </c>
      <c r="V53" s="83">
        <v>0</v>
      </c>
      <c r="W53" s="83">
        <v>0</v>
      </c>
      <c r="X53" s="83">
        <v>0</v>
      </c>
      <c r="Y53" s="83">
        <v>0</v>
      </c>
      <c r="Z53" s="83">
        <v>0</v>
      </c>
      <c r="AA53" s="83">
        <v>0</v>
      </c>
      <c r="AB53" s="83">
        <v>0</v>
      </c>
      <c r="AC53" s="83">
        <v>0</v>
      </c>
      <c r="AD53" s="83">
        <v>0</v>
      </c>
      <c r="AE53" s="83">
        <v>0</v>
      </c>
      <c r="AF53" s="83">
        <v>0</v>
      </c>
    </row>
    <row r="54" spans="1:32" s="30" customFormat="1" ht="21.5" x14ac:dyDescent="0.3">
      <c r="A54" s="145" t="s">
        <v>319</v>
      </c>
      <c r="B54" s="38">
        <f t="shared" si="5"/>
        <v>0</v>
      </c>
      <c r="C54" s="83">
        <v>0</v>
      </c>
      <c r="D54" s="83">
        <v>0</v>
      </c>
      <c r="E54" s="83">
        <v>0</v>
      </c>
      <c r="F54" s="83">
        <v>0</v>
      </c>
      <c r="G54" s="83">
        <v>0</v>
      </c>
      <c r="H54" s="83">
        <v>0</v>
      </c>
      <c r="I54" s="83">
        <v>0</v>
      </c>
      <c r="J54" s="83">
        <v>0</v>
      </c>
      <c r="K54" s="83">
        <v>0</v>
      </c>
      <c r="L54" s="83">
        <v>0</v>
      </c>
      <c r="M54" s="83">
        <v>0</v>
      </c>
      <c r="N54" s="83">
        <v>0</v>
      </c>
      <c r="O54" s="83">
        <v>0</v>
      </c>
      <c r="P54" s="83">
        <v>0</v>
      </c>
      <c r="Q54" s="83">
        <v>0</v>
      </c>
      <c r="R54" s="83">
        <v>0</v>
      </c>
      <c r="S54" s="83">
        <v>0</v>
      </c>
      <c r="T54" s="83">
        <v>0</v>
      </c>
      <c r="U54" s="83">
        <v>0</v>
      </c>
      <c r="V54" s="83">
        <v>0</v>
      </c>
      <c r="W54" s="83">
        <v>0</v>
      </c>
      <c r="X54" s="83">
        <v>0</v>
      </c>
      <c r="Y54" s="83">
        <v>0</v>
      </c>
      <c r="Z54" s="83">
        <v>0</v>
      </c>
      <c r="AA54" s="83">
        <v>0</v>
      </c>
      <c r="AB54" s="83">
        <v>0</v>
      </c>
      <c r="AC54" s="83">
        <v>0</v>
      </c>
      <c r="AD54" s="83">
        <v>0</v>
      </c>
      <c r="AE54" s="83">
        <v>0</v>
      </c>
      <c r="AF54" s="83">
        <v>0</v>
      </c>
    </row>
    <row r="55" spans="1:32" s="30" customFormat="1" ht="21.5" x14ac:dyDescent="0.3">
      <c r="A55" s="145" t="s">
        <v>319</v>
      </c>
      <c r="B55" s="38">
        <f t="shared" si="5"/>
        <v>0</v>
      </c>
      <c r="C55" s="83">
        <v>0</v>
      </c>
      <c r="D55" s="83">
        <v>0</v>
      </c>
      <c r="E55" s="83">
        <v>0</v>
      </c>
      <c r="F55" s="83">
        <v>0</v>
      </c>
      <c r="G55" s="83">
        <v>0</v>
      </c>
      <c r="H55" s="83">
        <v>0</v>
      </c>
      <c r="I55" s="83">
        <v>0</v>
      </c>
      <c r="J55" s="83">
        <v>0</v>
      </c>
      <c r="K55" s="83">
        <v>0</v>
      </c>
      <c r="L55" s="83">
        <v>0</v>
      </c>
      <c r="M55" s="83">
        <v>0</v>
      </c>
      <c r="N55" s="83">
        <v>0</v>
      </c>
      <c r="O55" s="83">
        <v>0</v>
      </c>
      <c r="P55" s="83">
        <v>0</v>
      </c>
      <c r="Q55" s="83">
        <v>0</v>
      </c>
      <c r="R55" s="83">
        <v>0</v>
      </c>
      <c r="S55" s="83">
        <v>0</v>
      </c>
      <c r="T55" s="83">
        <v>0</v>
      </c>
      <c r="U55" s="83">
        <v>0</v>
      </c>
      <c r="V55" s="83">
        <v>0</v>
      </c>
      <c r="W55" s="83">
        <v>0</v>
      </c>
      <c r="X55" s="83">
        <v>0</v>
      </c>
      <c r="Y55" s="83">
        <v>0</v>
      </c>
      <c r="Z55" s="83">
        <v>0</v>
      </c>
      <c r="AA55" s="83">
        <v>0</v>
      </c>
      <c r="AB55" s="83">
        <v>0</v>
      </c>
      <c r="AC55" s="83">
        <v>0</v>
      </c>
      <c r="AD55" s="83">
        <v>0</v>
      </c>
      <c r="AE55" s="83">
        <v>0</v>
      </c>
      <c r="AF55" s="83">
        <v>0</v>
      </c>
    </row>
    <row r="56" spans="1:32" s="30" customFormat="1" ht="21.5" x14ac:dyDescent="0.3">
      <c r="A56" s="145" t="s">
        <v>319</v>
      </c>
      <c r="B56" s="38">
        <f t="shared" si="5"/>
        <v>0</v>
      </c>
      <c r="C56" s="83">
        <v>0</v>
      </c>
      <c r="D56" s="83">
        <v>0</v>
      </c>
      <c r="E56" s="83">
        <v>0</v>
      </c>
      <c r="F56" s="83">
        <v>0</v>
      </c>
      <c r="G56" s="83">
        <v>0</v>
      </c>
      <c r="H56" s="83">
        <v>0</v>
      </c>
      <c r="I56" s="83">
        <v>0</v>
      </c>
      <c r="J56" s="83">
        <v>0</v>
      </c>
      <c r="K56" s="83">
        <v>0</v>
      </c>
      <c r="L56" s="83">
        <v>0</v>
      </c>
      <c r="M56" s="83">
        <v>0</v>
      </c>
      <c r="N56" s="83">
        <v>0</v>
      </c>
      <c r="O56" s="83">
        <v>0</v>
      </c>
      <c r="P56" s="83">
        <v>0</v>
      </c>
      <c r="Q56" s="83">
        <v>0</v>
      </c>
      <c r="R56" s="83">
        <v>0</v>
      </c>
      <c r="S56" s="83">
        <v>0</v>
      </c>
      <c r="T56" s="83">
        <v>0</v>
      </c>
      <c r="U56" s="83">
        <v>0</v>
      </c>
      <c r="V56" s="83">
        <v>0</v>
      </c>
      <c r="W56" s="83">
        <v>0</v>
      </c>
      <c r="X56" s="83">
        <v>0</v>
      </c>
      <c r="Y56" s="83">
        <v>0</v>
      </c>
      <c r="Z56" s="83">
        <v>0</v>
      </c>
      <c r="AA56" s="83">
        <v>0</v>
      </c>
      <c r="AB56" s="83">
        <v>0</v>
      </c>
      <c r="AC56" s="83">
        <v>0</v>
      </c>
      <c r="AD56" s="83">
        <v>0</v>
      </c>
      <c r="AE56" s="83">
        <v>0</v>
      </c>
      <c r="AF56" s="83">
        <v>0</v>
      </c>
    </row>
    <row r="57" spans="1:32" s="30" customFormat="1" ht="26" x14ac:dyDescent="0.3">
      <c r="A57" s="82" t="s">
        <v>71</v>
      </c>
      <c r="B57" s="38">
        <f t="shared" si="5"/>
        <v>0</v>
      </c>
      <c r="C57" s="83">
        <v>0</v>
      </c>
      <c r="D57" s="83">
        <v>0</v>
      </c>
      <c r="E57" s="83">
        <v>0</v>
      </c>
      <c r="F57" s="83">
        <v>0</v>
      </c>
      <c r="G57" s="83">
        <v>0</v>
      </c>
      <c r="H57" s="83">
        <v>0</v>
      </c>
      <c r="I57" s="83">
        <v>0</v>
      </c>
      <c r="J57" s="83">
        <v>0</v>
      </c>
      <c r="K57" s="83">
        <v>0</v>
      </c>
      <c r="L57" s="83">
        <v>0</v>
      </c>
      <c r="M57" s="83">
        <v>0</v>
      </c>
      <c r="N57" s="83">
        <v>0</v>
      </c>
      <c r="O57" s="83">
        <v>0</v>
      </c>
      <c r="P57" s="83">
        <v>0</v>
      </c>
      <c r="Q57" s="83">
        <v>0</v>
      </c>
      <c r="R57" s="83">
        <v>0</v>
      </c>
      <c r="S57" s="83">
        <v>0</v>
      </c>
      <c r="T57" s="83">
        <v>0</v>
      </c>
      <c r="U57" s="83">
        <v>0</v>
      </c>
      <c r="V57" s="83">
        <v>0</v>
      </c>
      <c r="W57" s="83">
        <v>0</v>
      </c>
      <c r="X57" s="83">
        <v>0</v>
      </c>
      <c r="Y57" s="83">
        <v>0</v>
      </c>
      <c r="Z57" s="83">
        <v>0</v>
      </c>
      <c r="AA57" s="83">
        <v>0</v>
      </c>
      <c r="AB57" s="83">
        <v>0</v>
      </c>
      <c r="AC57" s="83">
        <v>0</v>
      </c>
      <c r="AD57" s="83">
        <v>0</v>
      </c>
      <c r="AE57" s="83">
        <v>0</v>
      </c>
      <c r="AF57" s="83">
        <v>0</v>
      </c>
    </row>
    <row r="58" spans="1:32" s="30" customFormat="1" ht="15" customHeight="1" x14ac:dyDescent="0.3">
      <c r="A58" s="82" t="s">
        <v>72</v>
      </c>
      <c r="B58" s="38">
        <f t="shared" si="5"/>
        <v>0</v>
      </c>
      <c r="C58" s="83">
        <v>0</v>
      </c>
      <c r="D58" s="83">
        <v>0</v>
      </c>
      <c r="E58" s="83">
        <v>0</v>
      </c>
      <c r="F58" s="83">
        <v>0</v>
      </c>
      <c r="G58" s="83">
        <v>0</v>
      </c>
      <c r="H58" s="83">
        <v>0</v>
      </c>
      <c r="I58" s="83">
        <v>0</v>
      </c>
      <c r="J58" s="83">
        <v>0</v>
      </c>
      <c r="K58" s="83">
        <v>0</v>
      </c>
      <c r="L58" s="83">
        <v>0</v>
      </c>
      <c r="M58" s="83">
        <v>0</v>
      </c>
      <c r="N58" s="83">
        <v>0</v>
      </c>
      <c r="O58" s="83">
        <v>0</v>
      </c>
      <c r="P58" s="83">
        <v>0</v>
      </c>
      <c r="Q58" s="83">
        <v>0</v>
      </c>
      <c r="R58" s="83">
        <v>0</v>
      </c>
      <c r="S58" s="83">
        <v>0</v>
      </c>
      <c r="T58" s="83">
        <v>0</v>
      </c>
      <c r="U58" s="83">
        <v>0</v>
      </c>
      <c r="V58" s="83">
        <v>0</v>
      </c>
      <c r="W58" s="83">
        <v>0</v>
      </c>
      <c r="X58" s="83">
        <v>0</v>
      </c>
      <c r="Y58" s="83">
        <v>0</v>
      </c>
      <c r="Z58" s="83">
        <v>0</v>
      </c>
      <c r="AA58" s="83">
        <v>0</v>
      </c>
      <c r="AB58" s="83">
        <v>0</v>
      </c>
      <c r="AC58" s="83">
        <v>0</v>
      </c>
      <c r="AD58" s="83">
        <v>0</v>
      </c>
      <c r="AE58" s="83">
        <v>0</v>
      </c>
      <c r="AF58" s="83">
        <v>0</v>
      </c>
    </row>
    <row r="59" spans="1:32" s="30" customFormat="1" ht="15" customHeight="1" x14ac:dyDescent="0.3">
      <c r="A59" s="82" t="s">
        <v>40</v>
      </c>
      <c r="B59" s="38">
        <f t="shared" si="5"/>
        <v>0</v>
      </c>
      <c r="C59" s="83">
        <v>0</v>
      </c>
      <c r="D59" s="83">
        <v>0</v>
      </c>
      <c r="E59" s="83">
        <v>0</v>
      </c>
      <c r="F59" s="83">
        <v>0</v>
      </c>
      <c r="G59" s="83">
        <v>0</v>
      </c>
      <c r="H59" s="83">
        <v>0</v>
      </c>
      <c r="I59" s="83">
        <v>0</v>
      </c>
      <c r="J59" s="83">
        <v>0</v>
      </c>
      <c r="K59" s="83">
        <v>0</v>
      </c>
      <c r="L59" s="83">
        <v>0</v>
      </c>
      <c r="M59" s="83">
        <v>0</v>
      </c>
      <c r="N59" s="83">
        <v>0</v>
      </c>
      <c r="O59" s="83">
        <v>0</v>
      </c>
      <c r="P59" s="83">
        <v>0</v>
      </c>
      <c r="Q59" s="83">
        <v>0</v>
      </c>
      <c r="R59" s="83">
        <v>0</v>
      </c>
      <c r="S59" s="83">
        <v>0</v>
      </c>
      <c r="T59" s="83">
        <v>0</v>
      </c>
      <c r="U59" s="83">
        <v>0</v>
      </c>
      <c r="V59" s="83">
        <v>0</v>
      </c>
      <c r="W59" s="83">
        <v>0</v>
      </c>
      <c r="X59" s="83">
        <v>0</v>
      </c>
      <c r="Y59" s="83">
        <v>0</v>
      </c>
      <c r="Z59" s="83">
        <v>0</v>
      </c>
      <c r="AA59" s="83">
        <v>0</v>
      </c>
      <c r="AB59" s="83">
        <v>0</v>
      </c>
      <c r="AC59" s="83">
        <v>0</v>
      </c>
      <c r="AD59" s="83">
        <v>0</v>
      </c>
      <c r="AE59" s="83">
        <v>0</v>
      </c>
      <c r="AF59" s="83">
        <v>0</v>
      </c>
    </row>
    <row r="60" spans="1:32" s="30" customFormat="1" ht="13.5" x14ac:dyDescent="0.3">
      <c r="A60" s="82" t="s">
        <v>73</v>
      </c>
      <c r="B60" s="38">
        <f t="shared" si="5"/>
        <v>0</v>
      </c>
      <c r="C60" s="83">
        <v>0</v>
      </c>
      <c r="D60" s="83">
        <v>0</v>
      </c>
      <c r="E60" s="83">
        <v>0</v>
      </c>
      <c r="F60" s="83">
        <v>0</v>
      </c>
      <c r="G60" s="83">
        <v>0</v>
      </c>
      <c r="H60" s="83">
        <v>0</v>
      </c>
      <c r="I60" s="83">
        <v>0</v>
      </c>
      <c r="J60" s="83">
        <v>0</v>
      </c>
      <c r="K60" s="83">
        <v>0</v>
      </c>
      <c r="L60" s="83">
        <v>0</v>
      </c>
      <c r="M60" s="83">
        <v>0</v>
      </c>
      <c r="N60" s="83">
        <v>0</v>
      </c>
      <c r="O60" s="83">
        <v>0</v>
      </c>
      <c r="P60" s="83">
        <v>0</v>
      </c>
      <c r="Q60" s="83">
        <v>0</v>
      </c>
      <c r="R60" s="83">
        <v>0</v>
      </c>
      <c r="S60" s="83">
        <v>0</v>
      </c>
      <c r="T60" s="83">
        <v>0</v>
      </c>
      <c r="U60" s="83">
        <v>0</v>
      </c>
      <c r="V60" s="83">
        <v>0</v>
      </c>
      <c r="W60" s="83">
        <v>0</v>
      </c>
      <c r="X60" s="83">
        <v>0</v>
      </c>
      <c r="Y60" s="83">
        <v>0</v>
      </c>
      <c r="Z60" s="83">
        <v>0</v>
      </c>
      <c r="AA60" s="83">
        <v>0</v>
      </c>
      <c r="AB60" s="83">
        <v>0</v>
      </c>
      <c r="AC60" s="83">
        <v>0</v>
      </c>
      <c r="AD60" s="83">
        <v>0</v>
      </c>
      <c r="AE60" s="83">
        <v>0</v>
      </c>
      <c r="AF60" s="83">
        <v>0</v>
      </c>
    </row>
    <row r="61" spans="1:32" s="30" customFormat="1" ht="13.5" x14ac:dyDescent="0.3">
      <c r="A61" s="82" t="s">
        <v>74</v>
      </c>
      <c r="B61" s="38">
        <f t="shared" si="5"/>
        <v>0</v>
      </c>
      <c r="C61" s="83">
        <v>0</v>
      </c>
      <c r="D61" s="83">
        <v>0</v>
      </c>
      <c r="E61" s="83">
        <v>0</v>
      </c>
      <c r="F61" s="83">
        <v>0</v>
      </c>
      <c r="G61" s="83">
        <v>0</v>
      </c>
      <c r="H61" s="83">
        <v>0</v>
      </c>
      <c r="I61" s="83">
        <v>0</v>
      </c>
      <c r="J61" s="83">
        <v>0</v>
      </c>
      <c r="K61" s="83">
        <v>0</v>
      </c>
      <c r="L61" s="83">
        <v>0</v>
      </c>
      <c r="M61" s="83">
        <v>0</v>
      </c>
      <c r="N61" s="83">
        <v>0</v>
      </c>
      <c r="O61" s="83">
        <v>0</v>
      </c>
      <c r="P61" s="83">
        <v>0</v>
      </c>
      <c r="Q61" s="83">
        <v>0</v>
      </c>
      <c r="R61" s="83">
        <v>0</v>
      </c>
      <c r="S61" s="83">
        <v>0</v>
      </c>
      <c r="T61" s="83">
        <v>0</v>
      </c>
      <c r="U61" s="83">
        <v>0</v>
      </c>
      <c r="V61" s="83">
        <v>0</v>
      </c>
      <c r="W61" s="83">
        <v>0</v>
      </c>
      <c r="X61" s="83">
        <v>0</v>
      </c>
      <c r="Y61" s="83">
        <v>0</v>
      </c>
      <c r="Z61" s="83">
        <v>0</v>
      </c>
      <c r="AA61" s="83">
        <v>0</v>
      </c>
      <c r="AB61" s="83">
        <v>0</v>
      </c>
      <c r="AC61" s="83">
        <v>0</v>
      </c>
      <c r="AD61" s="83">
        <v>0</v>
      </c>
      <c r="AE61" s="83">
        <v>0</v>
      </c>
      <c r="AF61" s="83">
        <v>0</v>
      </c>
    </row>
    <row r="62" spans="1:32" s="30" customFormat="1" ht="26" x14ac:dyDescent="0.3">
      <c r="A62" s="82" t="s">
        <v>43</v>
      </c>
      <c r="B62" s="38">
        <f t="shared" si="5"/>
        <v>0</v>
      </c>
      <c r="C62" s="83">
        <v>0</v>
      </c>
      <c r="D62" s="83">
        <v>0</v>
      </c>
      <c r="E62" s="83">
        <v>0</v>
      </c>
      <c r="F62" s="83">
        <v>0</v>
      </c>
      <c r="G62" s="83">
        <v>0</v>
      </c>
      <c r="H62" s="83">
        <v>0</v>
      </c>
      <c r="I62" s="83">
        <v>0</v>
      </c>
      <c r="J62" s="83">
        <v>0</v>
      </c>
      <c r="K62" s="83">
        <v>0</v>
      </c>
      <c r="L62" s="83">
        <v>0</v>
      </c>
      <c r="M62" s="83">
        <v>0</v>
      </c>
      <c r="N62" s="83">
        <v>0</v>
      </c>
      <c r="O62" s="83">
        <v>0</v>
      </c>
      <c r="P62" s="83">
        <v>0</v>
      </c>
      <c r="Q62" s="83">
        <v>0</v>
      </c>
      <c r="R62" s="83">
        <v>0</v>
      </c>
      <c r="S62" s="83">
        <v>0</v>
      </c>
      <c r="T62" s="83">
        <v>0</v>
      </c>
      <c r="U62" s="83">
        <v>0</v>
      </c>
      <c r="V62" s="83">
        <v>0</v>
      </c>
      <c r="W62" s="83">
        <v>0</v>
      </c>
      <c r="X62" s="83">
        <v>0</v>
      </c>
      <c r="Y62" s="83">
        <v>0</v>
      </c>
      <c r="Z62" s="83">
        <v>0</v>
      </c>
      <c r="AA62" s="83">
        <v>0</v>
      </c>
      <c r="AB62" s="83">
        <v>0</v>
      </c>
      <c r="AC62" s="83">
        <v>0</v>
      </c>
      <c r="AD62" s="83">
        <v>0</v>
      </c>
      <c r="AE62" s="83">
        <v>0</v>
      </c>
      <c r="AF62" s="83">
        <v>0</v>
      </c>
    </row>
    <row r="63" spans="1:32" s="30" customFormat="1" ht="13.5" x14ac:dyDescent="0.3">
      <c r="A63" s="82" t="s">
        <v>44</v>
      </c>
      <c r="B63" s="38">
        <f t="shared" si="5"/>
        <v>0</v>
      </c>
      <c r="C63" s="83">
        <v>0</v>
      </c>
      <c r="D63" s="83">
        <v>0</v>
      </c>
      <c r="E63" s="83">
        <v>0</v>
      </c>
      <c r="F63" s="83">
        <v>0</v>
      </c>
      <c r="G63" s="83">
        <v>0</v>
      </c>
      <c r="H63" s="83">
        <v>0</v>
      </c>
      <c r="I63" s="83">
        <v>0</v>
      </c>
      <c r="J63" s="83">
        <v>0</v>
      </c>
      <c r="K63" s="83">
        <v>0</v>
      </c>
      <c r="L63" s="83">
        <v>0</v>
      </c>
      <c r="M63" s="83">
        <v>0</v>
      </c>
      <c r="N63" s="83">
        <v>0</v>
      </c>
      <c r="O63" s="83">
        <v>0</v>
      </c>
      <c r="P63" s="83">
        <v>0</v>
      </c>
      <c r="Q63" s="83">
        <v>0</v>
      </c>
      <c r="R63" s="83">
        <v>0</v>
      </c>
      <c r="S63" s="83">
        <v>0</v>
      </c>
      <c r="T63" s="83">
        <v>0</v>
      </c>
      <c r="U63" s="83">
        <v>0</v>
      </c>
      <c r="V63" s="83">
        <v>0</v>
      </c>
      <c r="W63" s="83">
        <v>0</v>
      </c>
      <c r="X63" s="83">
        <v>0</v>
      </c>
      <c r="Y63" s="83">
        <v>0</v>
      </c>
      <c r="Z63" s="83">
        <v>0</v>
      </c>
      <c r="AA63" s="83">
        <v>0</v>
      </c>
      <c r="AB63" s="83">
        <v>0</v>
      </c>
      <c r="AC63" s="83">
        <v>0</v>
      </c>
      <c r="AD63" s="83">
        <v>0</v>
      </c>
      <c r="AE63" s="83">
        <v>0</v>
      </c>
      <c r="AF63" s="83">
        <v>0</v>
      </c>
    </row>
    <row r="64" spans="1:32" s="30" customFormat="1" ht="13.5" x14ac:dyDescent="0.3">
      <c r="A64" s="82" t="s">
        <v>45</v>
      </c>
      <c r="B64" s="38">
        <f t="shared" si="5"/>
        <v>0</v>
      </c>
      <c r="C64" s="83">
        <v>0</v>
      </c>
      <c r="D64" s="83">
        <v>0</v>
      </c>
      <c r="E64" s="83">
        <v>0</v>
      </c>
      <c r="F64" s="83">
        <v>0</v>
      </c>
      <c r="G64" s="83">
        <v>0</v>
      </c>
      <c r="H64" s="83">
        <v>0</v>
      </c>
      <c r="I64" s="83">
        <v>0</v>
      </c>
      <c r="J64" s="83">
        <v>0</v>
      </c>
      <c r="K64" s="83">
        <v>0</v>
      </c>
      <c r="L64" s="83">
        <v>0</v>
      </c>
      <c r="M64" s="83">
        <v>0</v>
      </c>
      <c r="N64" s="83">
        <v>0</v>
      </c>
      <c r="O64" s="83">
        <v>0</v>
      </c>
      <c r="P64" s="83">
        <v>0</v>
      </c>
      <c r="Q64" s="83">
        <v>0</v>
      </c>
      <c r="R64" s="83">
        <v>0</v>
      </c>
      <c r="S64" s="83">
        <v>0</v>
      </c>
      <c r="T64" s="83">
        <v>0</v>
      </c>
      <c r="U64" s="83">
        <v>0</v>
      </c>
      <c r="V64" s="83">
        <v>0</v>
      </c>
      <c r="W64" s="83">
        <v>0</v>
      </c>
      <c r="X64" s="83">
        <v>0</v>
      </c>
      <c r="Y64" s="83">
        <v>0</v>
      </c>
      <c r="Z64" s="83">
        <v>0</v>
      </c>
      <c r="AA64" s="83">
        <v>0</v>
      </c>
      <c r="AB64" s="83">
        <v>0</v>
      </c>
      <c r="AC64" s="83">
        <v>0</v>
      </c>
      <c r="AD64" s="83">
        <v>0</v>
      </c>
      <c r="AE64" s="83">
        <v>0</v>
      </c>
      <c r="AF64" s="83">
        <v>0</v>
      </c>
    </row>
    <row r="65" spans="1:32" s="30" customFormat="1" ht="13.5" x14ac:dyDescent="0.3">
      <c r="A65" s="82" t="s">
        <v>75</v>
      </c>
      <c r="B65" s="38">
        <f t="shared" si="5"/>
        <v>0</v>
      </c>
      <c r="C65" s="83">
        <v>0</v>
      </c>
      <c r="D65" s="83">
        <v>0</v>
      </c>
      <c r="E65" s="83">
        <v>0</v>
      </c>
      <c r="F65" s="83">
        <v>0</v>
      </c>
      <c r="G65" s="83">
        <v>0</v>
      </c>
      <c r="H65" s="83">
        <v>0</v>
      </c>
      <c r="I65" s="83">
        <v>0</v>
      </c>
      <c r="J65" s="83">
        <v>0</v>
      </c>
      <c r="K65" s="83">
        <v>0</v>
      </c>
      <c r="L65" s="83">
        <v>0</v>
      </c>
      <c r="M65" s="83">
        <v>0</v>
      </c>
      <c r="N65" s="83">
        <v>0</v>
      </c>
      <c r="O65" s="83">
        <v>0</v>
      </c>
      <c r="P65" s="83">
        <v>0</v>
      </c>
      <c r="Q65" s="83">
        <v>0</v>
      </c>
      <c r="R65" s="83">
        <v>0</v>
      </c>
      <c r="S65" s="83">
        <v>0</v>
      </c>
      <c r="T65" s="83">
        <v>0</v>
      </c>
      <c r="U65" s="83">
        <v>0</v>
      </c>
      <c r="V65" s="83">
        <v>0</v>
      </c>
      <c r="W65" s="83">
        <v>0</v>
      </c>
      <c r="X65" s="83">
        <v>0</v>
      </c>
      <c r="Y65" s="83">
        <v>0</v>
      </c>
      <c r="Z65" s="83">
        <v>0</v>
      </c>
      <c r="AA65" s="83">
        <v>0</v>
      </c>
      <c r="AB65" s="83">
        <v>0</v>
      </c>
      <c r="AC65" s="83">
        <v>0</v>
      </c>
      <c r="AD65" s="83">
        <v>0</v>
      </c>
      <c r="AE65" s="83">
        <v>0</v>
      </c>
      <c r="AF65" s="83">
        <v>0</v>
      </c>
    </row>
    <row r="66" spans="1:32" s="86" customFormat="1" ht="26.25" customHeight="1" thickBot="1" x14ac:dyDescent="0.35">
      <c r="A66" s="92" t="s">
        <v>47</v>
      </c>
      <c r="B66" s="93">
        <f t="shared" si="5"/>
        <v>0</v>
      </c>
      <c r="C66" s="94">
        <f>SUM(C50:C65)</f>
        <v>0</v>
      </c>
      <c r="D66" s="94">
        <f t="shared" ref="D66:AF66" si="6">SUM(D50:D65)</f>
        <v>0</v>
      </c>
      <c r="E66" s="94">
        <f t="shared" si="6"/>
        <v>0</v>
      </c>
      <c r="F66" s="94">
        <f t="shared" si="6"/>
        <v>0</v>
      </c>
      <c r="G66" s="94">
        <f t="shared" si="6"/>
        <v>0</v>
      </c>
      <c r="H66" s="94">
        <f t="shared" si="6"/>
        <v>0</v>
      </c>
      <c r="I66" s="94">
        <f t="shared" si="6"/>
        <v>0</v>
      </c>
      <c r="J66" s="94">
        <f t="shared" si="6"/>
        <v>0</v>
      </c>
      <c r="K66" s="94">
        <f t="shared" si="6"/>
        <v>0</v>
      </c>
      <c r="L66" s="94">
        <f t="shared" si="6"/>
        <v>0</v>
      </c>
      <c r="M66" s="94">
        <f t="shared" si="6"/>
        <v>0</v>
      </c>
      <c r="N66" s="94">
        <f t="shared" si="6"/>
        <v>0</v>
      </c>
      <c r="O66" s="94">
        <f t="shared" si="6"/>
        <v>0</v>
      </c>
      <c r="P66" s="94">
        <f t="shared" si="6"/>
        <v>0</v>
      </c>
      <c r="Q66" s="94">
        <f t="shared" si="6"/>
        <v>0</v>
      </c>
      <c r="R66" s="94">
        <f t="shared" si="6"/>
        <v>0</v>
      </c>
      <c r="S66" s="94">
        <f t="shared" si="6"/>
        <v>0</v>
      </c>
      <c r="T66" s="94">
        <f t="shared" si="6"/>
        <v>0</v>
      </c>
      <c r="U66" s="94">
        <f t="shared" si="6"/>
        <v>0</v>
      </c>
      <c r="V66" s="94">
        <f t="shared" si="6"/>
        <v>0</v>
      </c>
      <c r="W66" s="94">
        <f t="shared" si="6"/>
        <v>0</v>
      </c>
      <c r="X66" s="94">
        <f t="shared" si="6"/>
        <v>0</v>
      </c>
      <c r="Y66" s="94">
        <f t="shared" si="6"/>
        <v>0</v>
      </c>
      <c r="Z66" s="94">
        <f t="shared" si="6"/>
        <v>0</v>
      </c>
      <c r="AA66" s="94">
        <f t="shared" si="6"/>
        <v>0</v>
      </c>
      <c r="AB66" s="94">
        <f t="shared" si="6"/>
        <v>0</v>
      </c>
      <c r="AC66" s="94">
        <f t="shared" si="6"/>
        <v>0</v>
      </c>
      <c r="AD66" s="94">
        <f t="shared" si="6"/>
        <v>0</v>
      </c>
      <c r="AE66" s="94">
        <f t="shared" si="6"/>
        <v>0</v>
      </c>
      <c r="AF66" s="94">
        <f t="shared" si="6"/>
        <v>0</v>
      </c>
    </row>
    <row r="67" spans="1:32" s="11" customFormat="1" ht="14.25" customHeight="1" thickTop="1" x14ac:dyDescent="0.3">
      <c r="A67" s="87" t="s">
        <v>48</v>
      </c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</row>
    <row r="68" spans="1:32" s="10" customFormat="1" ht="13.5" x14ac:dyDescent="0.3">
      <c r="A68" s="82" t="s">
        <v>49</v>
      </c>
      <c r="B68" s="38">
        <f t="shared" si="5"/>
        <v>0</v>
      </c>
      <c r="C68" s="83">
        <v>0</v>
      </c>
      <c r="D68" s="83">
        <v>0</v>
      </c>
      <c r="E68" s="83">
        <v>0</v>
      </c>
      <c r="F68" s="83">
        <v>0</v>
      </c>
      <c r="G68" s="83">
        <v>0</v>
      </c>
      <c r="H68" s="83">
        <v>0</v>
      </c>
      <c r="I68" s="83">
        <v>0</v>
      </c>
      <c r="J68" s="83">
        <v>0</v>
      </c>
      <c r="K68" s="83">
        <v>0</v>
      </c>
      <c r="L68" s="83">
        <v>0</v>
      </c>
      <c r="M68" s="83">
        <v>0</v>
      </c>
      <c r="N68" s="83">
        <v>0</v>
      </c>
      <c r="O68" s="83">
        <v>0</v>
      </c>
      <c r="P68" s="83">
        <v>0</v>
      </c>
      <c r="Q68" s="83">
        <v>0</v>
      </c>
      <c r="R68" s="83">
        <v>0</v>
      </c>
      <c r="S68" s="83">
        <v>0</v>
      </c>
      <c r="T68" s="83">
        <v>0</v>
      </c>
      <c r="U68" s="83">
        <v>0</v>
      </c>
      <c r="V68" s="83">
        <v>0</v>
      </c>
      <c r="W68" s="83">
        <v>0</v>
      </c>
      <c r="X68" s="83">
        <v>0</v>
      </c>
      <c r="Y68" s="83">
        <v>0</v>
      </c>
      <c r="Z68" s="83">
        <v>0</v>
      </c>
      <c r="AA68" s="83">
        <v>0</v>
      </c>
      <c r="AB68" s="83">
        <v>0</v>
      </c>
      <c r="AC68" s="83">
        <v>0</v>
      </c>
      <c r="AD68" s="83">
        <v>0</v>
      </c>
      <c r="AE68" s="83">
        <v>0</v>
      </c>
      <c r="AF68" s="83">
        <v>0</v>
      </c>
    </row>
    <row r="69" spans="1:32" s="10" customFormat="1" ht="13.5" x14ac:dyDescent="0.3">
      <c r="A69" s="82" t="s">
        <v>50</v>
      </c>
      <c r="B69" s="38">
        <f t="shared" si="5"/>
        <v>0</v>
      </c>
      <c r="C69" s="83">
        <v>0</v>
      </c>
      <c r="D69" s="83">
        <v>0</v>
      </c>
      <c r="E69" s="83">
        <v>0</v>
      </c>
      <c r="F69" s="83">
        <v>0</v>
      </c>
      <c r="G69" s="83">
        <v>0</v>
      </c>
      <c r="H69" s="83">
        <v>0</v>
      </c>
      <c r="I69" s="83">
        <v>0</v>
      </c>
      <c r="J69" s="83">
        <v>0</v>
      </c>
      <c r="K69" s="83">
        <v>0</v>
      </c>
      <c r="L69" s="83">
        <v>0</v>
      </c>
      <c r="M69" s="83">
        <v>0</v>
      </c>
      <c r="N69" s="83">
        <v>0</v>
      </c>
      <c r="O69" s="83">
        <v>0</v>
      </c>
      <c r="P69" s="83">
        <v>0</v>
      </c>
      <c r="Q69" s="83">
        <v>0</v>
      </c>
      <c r="R69" s="83">
        <v>0</v>
      </c>
      <c r="S69" s="83">
        <v>0</v>
      </c>
      <c r="T69" s="83">
        <v>0</v>
      </c>
      <c r="U69" s="83">
        <v>0</v>
      </c>
      <c r="V69" s="83">
        <v>0</v>
      </c>
      <c r="W69" s="83">
        <v>0</v>
      </c>
      <c r="X69" s="83">
        <v>0</v>
      </c>
      <c r="Y69" s="83">
        <v>0</v>
      </c>
      <c r="Z69" s="83">
        <v>0</v>
      </c>
      <c r="AA69" s="83">
        <v>0</v>
      </c>
      <c r="AB69" s="83">
        <v>0</v>
      </c>
      <c r="AC69" s="83">
        <v>0</v>
      </c>
      <c r="AD69" s="83">
        <v>0</v>
      </c>
      <c r="AE69" s="83">
        <v>0</v>
      </c>
      <c r="AF69" s="83">
        <v>0</v>
      </c>
    </row>
    <row r="70" spans="1:32" s="10" customFormat="1" ht="26" x14ac:dyDescent="0.3">
      <c r="A70" s="82" t="s">
        <v>51</v>
      </c>
      <c r="B70" s="38">
        <f t="shared" si="5"/>
        <v>0</v>
      </c>
      <c r="C70" s="83">
        <v>0</v>
      </c>
      <c r="D70" s="83">
        <v>0</v>
      </c>
      <c r="E70" s="83">
        <v>0</v>
      </c>
      <c r="F70" s="83">
        <v>0</v>
      </c>
      <c r="G70" s="83">
        <v>0</v>
      </c>
      <c r="H70" s="83">
        <v>0</v>
      </c>
      <c r="I70" s="83">
        <v>0</v>
      </c>
      <c r="J70" s="83">
        <v>0</v>
      </c>
      <c r="K70" s="83">
        <v>0</v>
      </c>
      <c r="L70" s="83">
        <v>0</v>
      </c>
      <c r="M70" s="83">
        <v>0</v>
      </c>
      <c r="N70" s="83">
        <v>0</v>
      </c>
      <c r="O70" s="83">
        <v>0</v>
      </c>
      <c r="P70" s="83">
        <v>0</v>
      </c>
      <c r="Q70" s="83">
        <v>0</v>
      </c>
      <c r="R70" s="83">
        <v>0</v>
      </c>
      <c r="S70" s="83">
        <v>0</v>
      </c>
      <c r="T70" s="83">
        <v>0</v>
      </c>
      <c r="U70" s="83">
        <v>0</v>
      </c>
      <c r="V70" s="83">
        <v>0</v>
      </c>
      <c r="W70" s="83">
        <v>0</v>
      </c>
      <c r="X70" s="83">
        <v>0</v>
      </c>
      <c r="Y70" s="83">
        <v>0</v>
      </c>
      <c r="Z70" s="83">
        <v>0</v>
      </c>
      <c r="AA70" s="83">
        <v>0</v>
      </c>
      <c r="AB70" s="83">
        <v>0</v>
      </c>
      <c r="AC70" s="83">
        <v>0</v>
      </c>
      <c r="AD70" s="83">
        <v>0</v>
      </c>
      <c r="AE70" s="83">
        <v>0</v>
      </c>
      <c r="AF70" s="83">
        <v>0</v>
      </c>
    </row>
    <row r="71" spans="1:32" s="10" customFormat="1" ht="13.5" x14ac:dyDescent="0.3">
      <c r="A71" s="82" t="s">
        <v>52</v>
      </c>
      <c r="B71" s="38">
        <f t="shared" si="5"/>
        <v>0</v>
      </c>
      <c r="C71" s="83">
        <v>0</v>
      </c>
      <c r="D71" s="83">
        <v>0</v>
      </c>
      <c r="E71" s="83">
        <v>0</v>
      </c>
      <c r="F71" s="83">
        <v>0</v>
      </c>
      <c r="G71" s="83">
        <v>0</v>
      </c>
      <c r="H71" s="83">
        <v>0</v>
      </c>
      <c r="I71" s="83">
        <v>0</v>
      </c>
      <c r="J71" s="83">
        <v>0</v>
      </c>
      <c r="K71" s="83">
        <v>0</v>
      </c>
      <c r="L71" s="83">
        <v>0</v>
      </c>
      <c r="M71" s="83">
        <v>0</v>
      </c>
      <c r="N71" s="83">
        <v>0</v>
      </c>
      <c r="O71" s="83">
        <v>0</v>
      </c>
      <c r="P71" s="83">
        <v>0</v>
      </c>
      <c r="Q71" s="83">
        <v>0</v>
      </c>
      <c r="R71" s="83">
        <v>0</v>
      </c>
      <c r="S71" s="83">
        <v>0</v>
      </c>
      <c r="T71" s="83">
        <v>0</v>
      </c>
      <c r="U71" s="83">
        <v>0</v>
      </c>
      <c r="V71" s="83">
        <v>0</v>
      </c>
      <c r="W71" s="83">
        <v>0</v>
      </c>
      <c r="X71" s="83">
        <v>0</v>
      </c>
      <c r="Y71" s="83">
        <v>0</v>
      </c>
      <c r="Z71" s="83">
        <v>0</v>
      </c>
      <c r="AA71" s="83">
        <v>0</v>
      </c>
      <c r="AB71" s="83">
        <v>0</v>
      </c>
      <c r="AC71" s="83">
        <v>0</v>
      </c>
      <c r="AD71" s="83">
        <v>0</v>
      </c>
      <c r="AE71" s="83">
        <v>0</v>
      </c>
      <c r="AF71" s="83">
        <v>0</v>
      </c>
    </row>
    <row r="72" spans="1:32" s="10" customFormat="1" ht="13.5" x14ac:dyDescent="0.3">
      <c r="A72" s="82" t="s">
        <v>53</v>
      </c>
      <c r="B72" s="38">
        <f t="shared" si="5"/>
        <v>0</v>
      </c>
      <c r="C72" s="83">
        <v>0</v>
      </c>
      <c r="D72" s="83">
        <v>0</v>
      </c>
      <c r="E72" s="83">
        <v>0</v>
      </c>
      <c r="F72" s="83">
        <v>0</v>
      </c>
      <c r="G72" s="83">
        <v>0</v>
      </c>
      <c r="H72" s="83">
        <v>0</v>
      </c>
      <c r="I72" s="83">
        <v>0</v>
      </c>
      <c r="J72" s="83">
        <v>0</v>
      </c>
      <c r="K72" s="83">
        <v>0</v>
      </c>
      <c r="L72" s="83">
        <v>0</v>
      </c>
      <c r="M72" s="83">
        <v>0</v>
      </c>
      <c r="N72" s="83">
        <v>0</v>
      </c>
      <c r="O72" s="83">
        <v>0</v>
      </c>
      <c r="P72" s="83">
        <v>0</v>
      </c>
      <c r="Q72" s="83">
        <v>0</v>
      </c>
      <c r="R72" s="83">
        <v>0</v>
      </c>
      <c r="S72" s="83">
        <v>0</v>
      </c>
      <c r="T72" s="83">
        <v>0</v>
      </c>
      <c r="U72" s="83">
        <v>0</v>
      </c>
      <c r="V72" s="83">
        <v>0</v>
      </c>
      <c r="W72" s="83">
        <v>0</v>
      </c>
      <c r="X72" s="83">
        <v>0</v>
      </c>
      <c r="Y72" s="83">
        <v>0</v>
      </c>
      <c r="Z72" s="83">
        <v>0</v>
      </c>
      <c r="AA72" s="83">
        <v>0</v>
      </c>
      <c r="AB72" s="83">
        <v>0</v>
      </c>
      <c r="AC72" s="83">
        <v>0</v>
      </c>
      <c r="AD72" s="83">
        <v>0</v>
      </c>
      <c r="AE72" s="83">
        <v>0</v>
      </c>
      <c r="AF72" s="83">
        <v>0</v>
      </c>
    </row>
    <row r="73" spans="1:32" s="10" customFormat="1" ht="13.5" x14ac:dyDescent="0.3">
      <c r="A73" s="82" t="s">
        <v>54</v>
      </c>
      <c r="B73" s="38">
        <f t="shared" si="5"/>
        <v>0</v>
      </c>
      <c r="C73" s="83">
        <v>0</v>
      </c>
      <c r="D73" s="83">
        <v>0</v>
      </c>
      <c r="E73" s="83">
        <v>0</v>
      </c>
      <c r="F73" s="83">
        <v>0</v>
      </c>
      <c r="G73" s="83">
        <v>0</v>
      </c>
      <c r="H73" s="83">
        <v>0</v>
      </c>
      <c r="I73" s="83">
        <v>0</v>
      </c>
      <c r="J73" s="83">
        <v>0</v>
      </c>
      <c r="K73" s="83">
        <v>0</v>
      </c>
      <c r="L73" s="83">
        <v>0</v>
      </c>
      <c r="M73" s="83">
        <v>0</v>
      </c>
      <c r="N73" s="83">
        <v>0</v>
      </c>
      <c r="O73" s="83">
        <v>0</v>
      </c>
      <c r="P73" s="83">
        <v>0</v>
      </c>
      <c r="Q73" s="83">
        <v>0</v>
      </c>
      <c r="R73" s="83">
        <v>0</v>
      </c>
      <c r="S73" s="83">
        <v>0</v>
      </c>
      <c r="T73" s="83">
        <v>0</v>
      </c>
      <c r="U73" s="83">
        <v>0</v>
      </c>
      <c r="V73" s="83">
        <v>0</v>
      </c>
      <c r="W73" s="83">
        <v>0</v>
      </c>
      <c r="X73" s="83">
        <v>0</v>
      </c>
      <c r="Y73" s="83">
        <v>0</v>
      </c>
      <c r="Z73" s="83">
        <v>0</v>
      </c>
      <c r="AA73" s="83">
        <v>0</v>
      </c>
      <c r="AB73" s="83">
        <v>0</v>
      </c>
      <c r="AC73" s="83">
        <v>0</v>
      </c>
      <c r="AD73" s="83">
        <v>0</v>
      </c>
      <c r="AE73" s="83">
        <v>0</v>
      </c>
      <c r="AF73" s="83">
        <v>0</v>
      </c>
    </row>
    <row r="74" spans="1:32" s="10" customFormat="1" ht="13.5" x14ac:dyDescent="0.3">
      <c r="A74" s="82" t="s">
        <v>55</v>
      </c>
      <c r="B74" s="38">
        <f t="shared" si="5"/>
        <v>0</v>
      </c>
      <c r="C74" s="83">
        <v>0</v>
      </c>
      <c r="D74" s="83">
        <v>0</v>
      </c>
      <c r="E74" s="83">
        <v>0</v>
      </c>
      <c r="F74" s="83">
        <v>0</v>
      </c>
      <c r="G74" s="83">
        <v>0</v>
      </c>
      <c r="H74" s="83">
        <v>0</v>
      </c>
      <c r="I74" s="83">
        <v>0</v>
      </c>
      <c r="J74" s="83">
        <v>0</v>
      </c>
      <c r="K74" s="83">
        <v>0</v>
      </c>
      <c r="L74" s="83">
        <v>0</v>
      </c>
      <c r="M74" s="83">
        <v>0</v>
      </c>
      <c r="N74" s="83">
        <v>0</v>
      </c>
      <c r="O74" s="83">
        <v>0</v>
      </c>
      <c r="P74" s="83">
        <v>0</v>
      </c>
      <c r="Q74" s="83">
        <v>0</v>
      </c>
      <c r="R74" s="83">
        <v>0</v>
      </c>
      <c r="S74" s="83">
        <v>0</v>
      </c>
      <c r="T74" s="83">
        <v>0</v>
      </c>
      <c r="U74" s="83">
        <v>0</v>
      </c>
      <c r="V74" s="83">
        <v>0</v>
      </c>
      <c r="W74" s="83">
        <v>0</v>
      </c>
      <c r="X74" s="83">
        <v>0</v>
      </c>
      <c r="Y74" s="83">
        <v>0</v>
      </c>
      <c r="Z74" s="83">
        <v>0</v>
      </c>
      <c r="AA74" s="83">
        <v>0</v>
      </c>
      <c r="AB74" s="83">
        <v>0</v>
      </c>
      <c r="AC74" s="83">
        <v>0</v>
      </c>
      <c r="AD74" s="83">
        <v>0</v>
      </c>
      <c r="AE74" s="83">
        <v>0</v>
      </c>
      <c r="AF74" s="83">
        <v>0</v>
      </c>
    </row>
    <row r="75" spans="1:32" s="10" customFormat="1" ht="13.5" x14ac:dyDescent="0.3">
      <c r="A75" s="82" t="s">
        <v>56</v>
      </c>
      <c r="B75" s="38">
        <f t="shared" si="5"/>
        <v>0</v>
      </c>
      <c r="C75" s="83">
        <v>0</v>
      </c>
      <c r="D75" s="83">
        <v>0</v>
      </c>
      <c r="E75" s="83">
        <v>0</v>
      </c>
      <c r="F75" s="83">
        <v>0</v>
      </c>
      <c r="G75" s="83">
        <v>0</v>
      </c>
      <c r="H75" s="83">
        <v>0</v>
      </c>
      <c r="I75" s="83">
        <v>0</v>
      </c>
      <c r="J75" s="83">
        <v>0</v>
      </c>
      <c r="K75" s="83">
        <v>0</v>
      </c>
      <c r="L75" s="83">
        <v>0</v>
      </c>
      <c r="M75" s="83">
        <v>0</v>
      </c>
      <c r="N75" s="83">
        <v>0</v>
      </c>
      <c r="O75" s="83">
        <v>0</v>
      </c>
      <c r="P75" s="83">
        <v>0</v>
      </c>
      <c r="Q75" s="83">
        <v>0</v>
      </c>
      <c r="R75" s="83">
        <v>0</v>
      </c>
      <c r="S75" s="83">
        <v>0</v>
      </c>
      <c r="T75" s="83">
        <v>0</v>
      </c>
      <c r="U75" s="83">
        <v>0</v>
      </c>
      <c r="V75" s="83">
        <v>0</v>
      </c>
      <c r="W75" s="83">
        <v>0</v>
      </c>
      <c r="X75" s="83">
        <v>0</v>
      </c>
      <c r="Y75" s="83">
        <v>0</v>
      </c>
      <c r="Z75" s="83">
        <v>0</v>
      </c>
      <c r="AA75" s="83">
        <v>0</v>
      </c>
      <c r="AB75" s="83">
        <v>0</v>
      </c>
      <c r="AC75" s="83">
        <v>0</v>
      </c>
      <c r="AD75" s="83">
        <v>0</v>
      </c>
      <c r="AE75" s="83">
        <v>0</v>
      </c>
      <c r="AF75" s="83">
        <v>0</v>
      </c>
    </row>
    <row r="76" spans="1:32" ht="15" customHeight="1" x14ac:dyDescent="0.35">
      <c r="A76" s="82" t="s">
        <v>57</v>
      </c>
      <c r="B76" s="38">
        <f t="shared" si="5"/>
        <v>0</v>
      </c>
      <c r="C76" s="83">
        <v>0</v>
      </c>
      <c r="D76" s="83">
        <v>0</v>
      </c>
      <c r="E76" s="83">
        <v>0</v>
      </c>
      <c r="F76" s="83">
        <v>0</v>
      </c>
      <c r="G76" s="83">
        <v>0</v>
      </c>
      <c r="H76" s="83">
        <v>0</v>
      </c>
      <c r="I76" s="83">
        <v>0</v>
      </c>
      <c r="J76" s="83">
        <v>0</v>
      </c>
      <c r="K76" s="83">
        <v>0</v>
      </c>
      <c r="L76" s="83">
        <v>0</v>
      </c>
      <c r="M76" s="83">
        <v>0</v>
      </c>
      <c r="N76" s="83">
        <v>0</v>
      </c>
      <c r="O76" s="83">
        <v>0</v>
      </c>
      <c r="P76" s="83">
        <v>0</v>
      </c>
      <c r="Q76" s="83">
        <v>0</v>
      </c>
      <c r="R76" s="83">
        <v>0</v>
      </c>
      <c r="S76" s="83">
        <v>0</v>
      </c>
      <c r="T76" s="83">
        <v>0</v>
      </c>
      <c r="U76" s="83">
        <v>0</v>
      </c>
      <c r="V76" s="83">
        <v>0</v>
      </c>
      <c r="W76" s="83">
        <v>0</v>
      </c>
      <c r="X76" s="83">
        <v>0</v>
      </c>
      <c r="Y76" s="83">
        <v>0</v>
      </c>
      <c r="Z76" s="83">
        <v>0</v>
      </c>
      <c r="AA76" s="83">
        <v>0</v>
      </c>
      <c r="AB76" s="83">
        <v>0</v>
      </c>
      <c r="AC76" s="83">
        <v>0</v>
      </c>
      <c r="AD76" s="83">
        <v>0</v>
      </c>
      <c r="AE76" s="83">
        <v>0</v>
      </c>
      <c r="AF76" s="83">
        <v>0</v>
      </c>
    </row>
    <row r="77" spans="1:32" ht="15" customHeight="1" x14ac:dyDescent="0.35">
      <c r="A77" s="82" t="s">
        <v>58</v>
      </c>
      <c r="B77" s="38">
        <f t="shared" si="5"/>
        <v>0</v>
      </c>
      <c r="C77" s="83">
        <v>0</v>
      </c>
      <c r="D77" s="83">
        <v>0</v>
      </c>
      <c r="E77" s="83">
        <v>0</v>
      </c>
      <c r="F77" s="83">
        <v>0</v>
      </c>
      <c r="G77" s="83">
        <v>0</v>
      </c>
      <c r="H77" s="83">
        <v>0</v>
      </c>
      <c r="I77" s="83">
        <v>0</v>
      </c>
      <c r="J77" s="83">
        <v>0</v>
      </c>
      <c r="K77" s="83">
        <v>0</v>
      </c>
      <c r="L77" s="83">
        <v>0</v>
      </c>
      <c r="M77" s="83">
        <v>0</v>
      </c>
      <c r="N77" s="83">
        <v>0</v>
      </c>
      <c r="O77" s="83">
        <v>0</v>
      </c>
      <c r="P77" s="83">
        <v>0</v>
      </c>
      <c r="Q77" s="83">
        <v>0</v>
      </c>
      <c r="R77" s="83">
        <v>0</v>
      </c>
      <c r="S77" s="83">
        <v>0</v>
      </c>
      <c r="T77" s="83">
        <v>0</v>
      </c>
      <c r="U77" s="83">
        <v>0</v>
      </c>
      <c r="V77" s="83">
        <v>0</v>
      </c>
      <c r="W77" s="83">
        <v>0</v>
      </c>
      <c r="X77" s="83">
        <v>0</v>
      </c>
      <c r="Y77" s="83">
        <v>0</v>
      </c>
      <c r="Z77" s="83">
        <v>0</v>
      </c>
      <c r="AA77" s="83">
        <v>0</v>
      </c>
      <c r="AB77" s="83">
        <v>0</v>
      </c>
      <c r="AC77" s="83">
        <v>0</v>
      </c>
      <c r="AD77" s="83">
        <v>0</v>
      </c>
      <c r="AE77" s="83">
        <v>0</v>
      </c>
      <c r="AF77" s="83">
        <v>0</v>
      </c>
    </row>
    <row r="78" spans="1:32" ht="15" customHeight="1" x14ac:dyDescent="0.35">
      <c r="A78" s="82" t="s">
        <v>59</v>
      </c>
      <c r="B78" s="38">
        <f t="shared" si="5"/>
        <v>0</v>
      </c>
      <c r="C78" s="83">
        <v>0</v>
      </c>
      <c r="D78" s="83">
        <v>0</v>
      </c>
      <c r="E78" s="83">
        <v>0</v>
      </c>
      <c r="F78" s="83">
        <v>0</v>
      </c>
      <c r="G78" s="83">
        <v>0</v>
      </c>
      <c r="H78" s="83">
        <v>0</v>
      </c>
      <c r="I78" s="83">
        <v>0</v>
      </c>
      <c r="J78" s="83">
        <v>0</v>
      </c>
      <c r="K78" s="83">
        <v>0</v>
      </c>
      <c r="L78" s="83">
        <v>0</v>
      </c>
      <c r="M78" s="83">
        <v>0</v>
      </c>
      <c r="N78" s="83">
        <v>0</v>
      </c>
      <c r="O78" s="83">
        <v>0</v>
      </c>
      <c r="P78" s="83">
        <v>0</v>
      </c>
      <c r="Q78" s="83">
        <v>0</v>
      </c>
      <c r="R78" s="83">
        <v>0</v>
      </c>
      <c r="S78" s="83">
        <v>0</v>
      </c>
      <c r="T78" s="83">
        <v>0</v>
      </c>
      <c r="U78" s="83">
        <v>0</v>
      </c>
      <c r="V78" s="83">
        <v>0</v>
      </c>
      <c r="W78" s="83">
        <v>0</v>
      </c>
      <c r="X78" s="83">
        <v>0</v>
      </c>
      <c r="Y78" s="83">
        <v>0</v>
      </c>
      <c r="Z78" s="83">
        <v>0</v>
      </c>
      <c r="AA78" s="83">
        <v>0</v>
      </c>
      <c r="AB78" s="83">
        <v>0</v>
      </c>
      <c r="AC78" s="83">
        <v>0</v>
      </c>
      <c r="AD78" s="83">
        <v>0</v>
      </c>
      <c r="AE78" s="83">
        <v>0</v>
      </c>
      <c r="AF78" s="83">
        <v>0</v>
      </c>
    </row>
    <row r="79" spans="1:32" ht="15" customHeight="1" x14ac:dyDescent="0.35">
      <c r="A79" s="82" t="s">
        <v>60</v>
      </c>
      <c r="B79" s="38">
        <f t="shared" si="5"/>
        <v>0</v>
      </c>
      <c r="C79" s="83">
        <v>0</v>
      </c>
      <c r="D79" s="83">
        <v>0</v>
      </c>
      <c r="E79" s="83">
        <v>0</v>
      </c>
      <c r="F79" s="83">
        <v>0</v>
      </c>
      <c r="G79" s="83">
        <v>0</v>
      </c>
      <c r="H79" s="83">
        <v>0</v>
      </c>
      <c r="I79" s="83">
        <v>0</v>
      </c>
      <c r="J79" s="83">
        <v>0</v>
      </c>
      <c r="K79" s="83">
        <v>0</v>
      </c>
      <c r="L79" s="83">
        <v>0</v>
      </c>
      <c r="M79" s="83">
        <v>0</v>
      </c>
      <c r="N79" s="83">
        <v>0</v>
      </c>
      <c r="O79" s="83">
        <v>0</v>
      </c>
      <c r="P79" s="83">
        <v>0</v>
      </c>
      <c r="Q79" s="83">
        <v>0</v>
      </c>
      <c r="R79" s="83">
        <v>0</v>
      </c>
      <c r="S79" s="83">
        <v>0</v>
      </c>
      <c r="T79" s="83">
        <v>0</v>
      </c>
      <c r="U79" s="83">
        <v>0</v>
      </c>
      <c r="V79" s="83">
        <v>0</v>
      </c>
      <c r="W79" s="83">
        <v>0</v>
      </c>
      <c r="X79" s="83">
        <v>0</v>
      </c>
      <c r="Y79" s="83">
        <v>0</v>
      </c>
      <c r="Z79" s="83">
        <v>0</v>
      </c>
      <c r="AA79" s="83">
        <v>0</v>
      </c>
      <c r="AB79" s="83">
        <v>0</v>
      </c>
      <c r="AC79" s="83">
        <v>0</v>
      </c>
      <c r="AD79" s="83">
        <v>0</v>
      </c>
      <c r="AE79" s="83">
        <v>0</v>
      </c>
      <c r="AF79" s="83">
        <v>0</v>
      </c>
    </row>
    <row r="80" spans="1:32" ht="15" customHeight="1" x14ac:dyDescent="0.35">
      <c r="A80" s="82" t="s">
        <v>61</v>
      </c>
      <c r="B80" s="38">
        <f t="shared" si="5"/>
        <v>0</v>
      </c>
      <c r="C80" s="83">
        <v>0</v>
      </c>
      <c r="D80" s="83">
        <v>0</v>
      </c>
      <c r="E80" s="83">
        <v>0</v>
      </c>
      <c r="F80" s="83">
        <v>0</v>
      </c>
      <c r="G80" s="83">
        <v>0</v>
      </c>
      <c r="H80" s="83">
        <v>0</v>
      </c>
      <c r="I80" s="83">
        <v>0</v>
      </c>
      <c r="J80" s="83">
        <v>0</v>
      </c>
      <c r="K80" s="83">
        <v>0</v>
      </c>
      <c r="L80" s="83">
        <v>0</v>
      </c>
      <c r="M80" s="83">
        <v>0</v>
      </c>
      <c r="N80" s="83">
        <v>0</v>
      </c>
      <c r="O80" s="83">
        <v>0</v>
      </c>
      <c r="P80" s="83">
        <v>0</v>
      </c>
      <c r="Q80" s="83">
        <v>0</v>
      </c>
      <c r="R80" s="83">
        <v>0</v>
      </c>
      <c r="S80" s="83">
        <v>0</v>
      </c>
      <c r="T80" s="83">
        <v>0</v>
      </c>
      <c r="U80" s="83">
        <v>0</v>
      </c>
      <c r="V80" s="83">
        <v>0</v>
      </c>
      <c r="W80" s="83">
        <v>0</v>
      </c>
      <c r="X80" s="83">
        <v>0</v>
      </c>
      <c r="Y80" s="83">
        <v>0</v>
      </c>
      <c r="Z80" s="83">
        <v>0</v>
      </c>
      <c r="AA80" s="83">
        <v>0</v>
      </c>
      <c r="AB80" s="83">
        <v>0</v>
      </c>
      <c r="AC80" s="83">
        <v>0</v>
      </c>
      <c r="AD80" s="83">
        <v>0</v>
      </c>
      <c r="AE80" s="83">
        <v>0</v>
      </c>
      <c r="AF80" s="83">
        <v>0</v>
      </c>
    </row>
    <row r="81" spans="1:32" ht="15" customHeight="1" x14ac:dyDescent="0.35">
      <c r="A81" s="82" t="s">
        <v>62</v>
      </c>
      <c r="B81" s="38">
        <f t="shared" si="5"/>
        <v>0</v>
      </c>
      <c r="C81" s="83">
        <v>0</v>
      </c>
      <c r="D81" s="83">
        <v>0</v>
      </c>
      <c r="E81" s="83">
        <v>0</v>
      </c>
      <c r="F81" s="83">
        <v>0</v>
      </c>
      <c r="G81" s="83">
        <v>0</v>
      </c>
      <c r="H81" s="83">
        <v>0</v>
      </c>
      <c r="I81" s="83">
        <v>0</v>
      </c>
      <c r="J81" s="83">
        <v>0</v>
      </c>
      <c r="K81" s="83">
        <v>0</v>
      </c>
      <c r="L81" s="83">
        <v>0</v>
      </c>
      <c r="M81" s="83">
        <v>0</v>
      </c>
      <c r="N81" s="83">
        <v>0</v>
      </c>
      <c r="O81" s="83">
        <v>0</v>
      </c>
      <c r="P81" s="83">
        <v>0</v>
      </c>
      <c r="Q81" s="83">
        <v>0</v>
      </c>
      <c r="R81" s="83">
        <v>0</v>
      </c>
      <c r="S81" s="83">
        <v>0</v>
      </c>
      <c r="T81" s="83">
        <v>0</v>
      </c>
      <c r="U81" s="83">
        <v>0</v>
      </c>
      <c r="V81" s="83">
        <v>0</v>
      </c>
      <c r="W81" s="83">
        <v>0</v>
      </c>
      <c r="X81" s="83">
        <v>0</v>
      </c>
      <c r="Y81" s="83">
        <v>0</v>
      </c>
      <c r="Z81" s="83">
        <v>0</v>
      </c>
      <c r="AA81" s="83">
        <v>0</v>
      </c>
      <c r="AB81" s="83">
        <v>0</v>
      </c>
      <c r="AC81" s="83">
        <v>0</v>
      </c>
      <c r="AD81" s="83">
        <v>0</v>
      </c>
      <c r="AE81" s="83">
        <v>0</v>
      </c>
      <c r="AF81" s="83">
        <v>0</v>
      </c>
    </row>
    <row r="82" spans="1:32" s="10" customFormat="1" ht="15" customHeight="1" x14ac:dyDescent="0.3">
      <c r="A82" s="82" t="s">
        <v>63</v>
      </c>
      <c r="B82" s="38">
        <f t="shared" si="5"/>
        <v>0</v>
      </c>
      <c r="C82" s="83">
        <v>0</v>
      </c>
      <c r="D82" s="83">
        <v>0</v>
      </c>
      <c r="E82" s="83">
        <v>0</v>
      </c>
      <c r="F82" s="83">
        <v>0</v>
      </c>
      <c r="G82" s="83">
        <v>0</v>
      </c>
      <c r="H82" s="83">
        <v>0</v>
      </c>
      <c r="I82" s="83">
        <v>0</v>
      </c>
      <c r="J82" s="83">
        <v>0</v>
      </c>
      <c r="K82" s="83">
        <v>0</v>
      </c>
      <c r="L82" s="83">
        <v>0</v>
      </c>
      <c r="M82" s="83">
        <v>0</v>
      </c>
      <c r="N82" s="83">
        <v>0</v>
      </c>
      <c r="O82" s="83">
        <v>0</v>
      </c>
      <c r="P82" s="83">
        <v>0</v>
      </c>
      <c r="Q82" s="83">
        <v>0</v>
      </c>
      <c r="R82" s="83">
        <v>0</v>
      </c>
      <c r="S82" s="83">
        <v>0</v>
      </c>
      <c r="T82" s="83">
        <v>0</v>
      </c>
      <c r="U82" s="83">
        <v>0</v>
      </c>
      <c r="V82" s="83">
        <v>0</v>
      </c>
      <c r="W82" s="83">
        <v>0</v>
      </c>
      <c r="X82" s="83">
        <v>0</v>
      </c>
      <c r="Y82" s="83">
        <v>0</v>
      </c>
      <c r="Z82" s="83">
        <v>0</v>
      </c>
      <c r="AA82" s="83">
        <v>0</v>
      </c>
      <c r="AB82" s="83">
        <v>0</v>
      </c>
      <c r="AC82" s="83">
        <v>0</v>
      </c>
      <c r="AD82" s="83">
        <v>0</v>
      </c>
      <c r="AE82" s="83">
        <v>0</v>
      </c>
      <c r="AF82" s="83">
        <v>0</v>
      </c>
    </row>
    <row r="83" spans="1:32" s="86" customFormat="1" ht="30" customHeight="1" thickBot="1" x14ac:dyDescent="0.35">
      <c r="A83" s="92" t="s">
        <v>64</v>
      </c>
      <c r="B83" s="93">
        <f t="shared" si="5"/>
        <v>0</v>
      </c>
      <c r="C83" s="94">
        <f>SUM(C68:C82)</f>
        <v>0</v>
      </c>
      <c r="D83" s="94">
        <f t="shared" ref="D83:AF83" si="7">SUM(D68:D82)</f>
        <v>0</v>
      </c>
      <c r="E83" s="94">
        <f t="shared" si="7"/>
        <v>0</v>
      </c>
      <c r="F83" s="94">
        <f t="shared" si="7"/>
        <v>0</v>
      </c>
      <c r="G83" s="94">
        <f t="shared" si="7"/>
        <v>0</v>
      </c>
      <c r="H83" s="94">
        <f t="shared" si="7"/>
        <v>0</v>
      </c>
      <c r="I83" s="94">
        <f t="shared" si="7"/>
        <v>0</v>
      </c>
      <c r="J83" s="94">
        <f t="shared" si="7"/>
        <v>0</v>
      </c>
      <c r="K83" s="94">
        <f t="shared" si="7"/>
        <v>0</v>
      </c>
      <c r="L83" s="94">
        <f t="shared" si="7"/>
        <v>0</v>
      </c>
      <c r="M83" s="94">
        <f t="shared" si="7"/>
        <v>0</v>
      </c>
      <c r="N83" s="94">
        <f t="shared" si="7"/>
        <v>0</v>
      </c>
      <c r="O83" s="94">
        <f t="shared" si="7"/>
        <v>0</v>
      </c>
      <c r="P83" s="94">
        <f t="shared" si="7"/>
        <v>0</v>
      </c>
      <c r="Q83" s="94">
        <f t="shared" si="7"/>
        <v>0</v>
      </c>
      <c r="R83" s="94">
        <f t="shared" si="7"/>
        <v>0</v>
      </c>
      <c r="S83" s="94">
        <f t="shared" si="7"/>
        <v>0</v>
      </c>
      <c r="T83" s="94">
        <f t="shared" si="7"/>
        <v>0</v>
      </c>
      <c r="U83" s="94">
        <f t="shared" si="7"/>
        <v>0</v>
      </c>
      <c r="V83" s="94">
        <f t="shared" si="7"/>
        <v>0</v>
      </c>
      <c r="W83" s="94">
        <f t="shared" si="7"/>
        <v>0</v>
      </c>
      <c r="X83" s="94">
        <f t="shared" si="7"/>
        <v>0</v>
      </c>
      <c r="Y83" s="94">
        <f t="shared" si="7"/>
        <v>0</v>
      </c>
      <c r="Z83" s="94">
        <f t="shared" si="7"/>
        <v>0</v>
      </c>
      <c r="AA83" s="94">
        <f t="shared" si="7"/>
        <v>0</v>
      </c>
      <c r="AB83" s="94">
        <f t="shared" si="7"/>
        <v>0</v>
      </c>
      <c r="AC83" s="94">
        <f t="shared" si="7"/>
        <v>0</v>
      </c>
      <c r="AD83" s="94">
        <f t="shared" si="7"/>
        <v>0</v>
      </c>
      <c r="AE83" s="94">
        <f t="shared" si="7"/>
        <v>0</v>
      </c>
      <c r="AF83" s="94">
        <f t="shared" si="7"/>
        <v>0</v>
      </c>
    </row>
    <row r="84" spans="1:32" s="86" customFormat="1" ht="32.25" customHeight="1" thickTop="1" x14ac:dyDescent="0.35">
      <c r="A84" s="95" t="s">
        <v>65</v>
      </c>
      <c r="B84" s="96">
        <f t="shared" si="5"/>
        <v>0</v>
      </c>
      <c r="C84" s="96">
        <f t="shared" ref="C84:AF84" si="8">C66-C83</f>
        <v>0</v>
      </c>
      <c r="D84" s="96">
        <f t="shared" si="8"/>
        <v>0</v>
      </c>
      <c r="E84" s="96">
        <f t="shared" si="8"/>
        <v>0</v>
      </c>
      <c r="F84" s="96">
        <f t="shared" si="8"/>
        <v>0</v>
      </c>
      <c r="G84" s="96">
        <f t="shared" si="8"/>
        <v>0</v>
      </c>
      <c r="H84" s="96">
        <f t="shared" si="8"/>
        <v>0</v>
      </c>
      <c r="I84" s="96">
        <f t="shared" si="8"/>
        <v>0</v>
      </c>
      <c r="J84" s="96">
        <f t="shared" si="8"/>
        <v>0</v>
      </c>
      <c r="K84" s="96">
        <f t="shared" si="8"/>
        <v>0</v>
      </c>
      <c r="L84" s="96">
        <f t="shared" si="8"/>
        <v>0</v>
      </c>
      <c r="M84" s="96">
        <f t="shared" si="8"/>
        <v>0</v>
      </c>
      <c r="N84" s="96">
        <f t="shared" si="8"/>
        <v>0</v>
      </c>
      <c r="O84" s="96">
        <f t="shared" si="8"/>
        <v>0</v>
      </c>
      <c r="P84" s="96">
        <f t="shared" si="8"/>
        <v>0</v>
      </c>
      <c r="Q84" s="96">
        <f t="shared" si="8"/>
        <v>0</v>
      </c>
      <c r="R84" s="96">
        <f t="shared" si="8"/>
        <v>0</v>
      </c>
      <c r="S84" s="96">
        <f t="shared" si="8"/>
        <v>0</v>
      </c>
      <c r="T84" s="96">
        <f t="shared" si="8"/>
        <v>0</v>
      </c>
      <c r="U84" s="96">
        <f t="shared" si="8"/>
        <v>0</v>
      </c>
      <c r="V84" s="96">
        <f t="shared" si="8"/>
        <v>0</v>
      </c>
      <c r="W84" s="96">
        <f t="shared" si="8"/>
        <v>0</v>
      </c>
      <c r="X84" s="96">
        <f t="shared" si="8"/>
        <v>0</v>
      </c>
      <c r="Y84" s="96">
        <f t="shared" si="8"/>
        <v>0</v>
      </c>
      <c r="Z84" s="96">
        <f t="shared" si="8"/>
        <v>0</v>
      </c>
      <c r="AA84" s="96">
        <f t="shared" si="8"/>
        <v>0</v>
      </c>
      <c r="AB84" s="96">
        <f t="shared" si="8"/>
        <v>0</v>
      </c>
      <c r="AC84" s="96">
        <f t="shared" si="8"/>
        <v>0</v>
      </c>
      <c r="AD84" s="96">
        <f t="shared" si="8"/>
        <v>0</v>
      </c>
      <c r="AE84" s="96">
        <f t="shared" si="8"/>
        <v>0</v>
      </c>
      <c r="AF84" s="96">
        <f t="shared" si="8"/>
        <v>0</v>
      </c>
    </row>
    <row r="87" spans="1:32" ht="45" x14ac:dyDescent="0.35">
      <c r="A87" s="85" t="s">
        <v>76</v>
      </c>
      <c r="B87" s="38"/>
      <c r="G87" s="70"/>
      <c r="I87" s="70"/>
      <c r="J87" s="70"/>
      <c r="K87" s="70"/>
      <c r="L87" s="70"/>
    </row>
    <row r="88" spans="1:32" ht="15" x14ac:dyDescent="0.35">
      <c r="A88" s="74"/>
      <c r="B88" s="79" t="s">
        <v>18</v>
      </c>
      <c r="C88" s="79">
        <v>1</v>
      </c>
      <c r="D88" s="79">
        <v>2</v>
      </c>
      <c r="E88" s="79">
        <v>3</v>
      </c>
      <c r="F88" s="79">
        <v>4</v>
      </c>
      <c r="G88" s="79">
        <v>5</v>
      </c>
      <c r="H88" s="79">
        <v>6</v>
      </c>
      <c r="I88" s="79">
        <v>7</v>
      </c>
      <c r="J88" s="79">
        <v>8</v>
      </c>
      <c r="K88" s="79">
        <v>9</v>
      </c>
      <c r="L88" s="79">
        <v>10</v>
      </c>
      <c r="M88" s="79">
        <v>11</v>
      </c>
      <c r="N88" s="79">
        <v>12</v>
      </c>
      <c r="O88" s="79">
        <v>13</v>
      </c>
      <c r="P88" s="79">
        <v>14</v>
      </c>
      <c r="Q88" s="79">
        <v>15</v>
      </c>
      <c r="R88" s="79">
        <v>16</v>
      </c>
      <c r="S88" s="79">
        <v>17</v>
      </c>
      <c r="T88" s="79">
        <v>18</v>
      </c>
      <c r="U88" s="79">
        <v>19</v>
      </c>
      <c r="V88" s="79">
        <v>20</v>
      </c>
      <c r="W88" s="79">
        <v>21</v>
      </c>
      <c r="X88" s="79">
        <v>22</v>
      </c>
      <c r="Y88" s="79">
        <v>23</v>
      </c>
      <c r="Z88" s="79">
        <v>24</v>
      </c>
      <c r="AA88" s="79">
        <v>25</v>
      </c>
      <c r="AB88" s="79">
        <v>26</v>
      </c>
      <c r="AC88" s="79">
        <v>27</v>
      </c>
      <c r="AD88" s="79">
        <v>28</v>
      </c>
      <c r="AE88" s="79">
        <v>29</v>
      </c>
      <c r="AF88" s="79">
        <v>30</v>
      </c>
    </row>
    <row r="89" spans="1:32" ht="18" customHeight="1" x14ac:dyDescent="0.35">
      <c r="A89" s="88" t="s">
        <v>77</v>
      </c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spans="1:32" ht="26" x14ac:dyDescent="0.35">
      <c r="A90" s="69" t="str">
        <f>[1]Investitie!B92</f>
        <v>ASISTENŢĂ FINANCIARĂ NERAMBURSABILĂ SOLICITATĂ</v>
      </c>
      <c r="B90" s="38">
        <f>SUM(C90:G90)</f>
        <v>0</v>
      </c>
      <c r="C90" s="9">
        <f>'Buget Partener'!D131</f>
        <v>0</v>
      </c>
      <c r="D90" s="9">
        <f>'Buget Partener'!E131</f>
        <v>0</v>
      </c>
      <c r="E90" s="9">
        <f>'Buget Partener'!F131</f>
        <v>0</v>
      </c>
      <c r="F90" s="9">
        <f>'Buget Partener'!G131</f>
        <v>0</v>
      </c>
      <c r="G90" s="9">
        <f>'Buget Partener'!H131</f>
        <v>0</v>
      </c>
      <c r="I90" s="70"/>
      <c r="J90" s="70"/>
      <c r="K90" s="70"/>
      <c r="L90" s="70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spans="1:32" ht="15.5" x14ac:dyDescent="0.35">
      <c r="A91" s="69" t="str">
        <f>[1]Investitie!B94</f>
        <v>Surse proprii</v>
      </c>
      <c r="B91" s="38">
        <f>SUM(C91:G91)</f>
        <v>0</v>
      </c>
      <c r="C91" s="83">
        <v>0</v>
      </c>
      <c r="D91" s="83">
        <v>0</v>
      </c>
      <c r="E91" s="83">
        <v>0</v>
      </c>
      <c r="F91" s="83"/>
      <c r="G91" s="83"/>
      <c r="I91" s="70"/>
      <c r="J91" s="70"/>
      <c r="K91" s="70"/>
      <c r="L91" s="70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spans="1:32" ht="26" x14ac:dyDescent="0.35">
      <c r="A92" s="69" t="str">
        <f>[1]Investitie!B95</f>
        <v>Contributie publica (veniturile nete actualizate, pentru proiecte generatoare de venit)</v>
      </c>
      <c r="B92" s="38">
        <f>SUM(C92:G92)</f>
        <v>0</v>
      </c>
      <c r="C92" s="83">
        <v>0</v>
      </c>
      <c r="D92" s="83">
        <v>0</v>
      </c>
      <c r="E92" s="83">
        <v>0</v>
      </c>
      <c r="F92" s="83">
        <v>0</v>
      </c>
      <c r="G92" s="83">
        <v>0</v>
      </c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spans="1:32" x14ac:dyDescent="0.35">
      <c r="A93" s="69" t="str">
        <f>[1]Investitie!B96</f>
        <v>Imprumuturi bancare (surse imprumutate)</v>
      </c>
      <c r="B93" s="38">
        <f>SUM(C93:G93)</f>
        <v>0</v>
      </c>
      <c r="C93" s="83">
        <v>0</v>
      </c>
      <c r="D93" s="83">
        <v>0</v>
      </c>
      <c r="E93" s="83">
        <v>0</v>
      </c>
      <c r="F93" s="83">
        <v>0</v>
      </c>
      <c r="G93" s="83">
        <v>0</v>
      </c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spans="1:32" s="90" customFormat="1" ht="26.5" thickBot="1" x14ac:dyDescent="0.35">
      <c r="A94" s="97" t="s">
        <v>78</v>
      </c>
      <c r="B94" s="93">
        <f t="shared" ref="B94:G94" si="9">SUM(B90:B93)</f>
        <v>0</v>
      </c>
      <c r="C94" s="93">
        <f t="shared" si="9"/>
        <v>0</v>
      </c>
      <c r="D94" s="93">
        <f t="shared" si="9"/>
        <v>0</v>
      </c>
      <c r="E94" s="93">
        <f t="shared" si="9"/>
        <v>0</v>
      </c>
      <c r="F94" s="93">
        <f t="shared" si="9"/>
        <v>0</v>
      </c>
      <c r="G94" s="93">
        <f t="shared" si="9"/>
        <v>0</v>
      </c>
      <c r="H94" s="89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</row>
    <row r="95" spans="1:32" s="90" customFormat="1" ht="13.5" thickTop="1" x14ac:dyDescent="0.3">
      <c r="A95" s="88"/>
      <c r="B95" s="38"/>
      <c r="C95" s="38"/>
      <c r="D95" s="38"/>
      <c r="E95" s="38"/>
      <c r="F95" s="38"/>
      <c r="G95" s="38"/>
      <c r="H95" s="89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</row>
    <row r="96" spans="1:32" s="90" customFormat="1" ht="13" x14ac:dyDescent="0.3">
      <c r="A96" s="88" t="s">
        <v>79</v>
      </c>
      <c r="B96" s="38"/>
      <c r="C96" s="38"/>
      <c r="D96" s="38"/>
      <c r="E96" s="38"/>
      <c r="F96" s="38"/>
      <c r="G96" s="38"/>
      <c r="H96" s="89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</row>
    <row r="97" spans="1:32" x14ac:dyDescent="0.35">
      <c r="A97" s="69" t="s">
        <v>80</v>
      </c>
      <c r="B97" s="9">
        <f>SUM(C97:AF97)</f>
        <v>0</v>
      </c>
      <c r="C97" s="83">
        <v>0</v>
      </c>
      <c r="D97" s="83">
        <v>0</v>
      </c>
      <c r="E97" s="83">
        <v>0</v>
      </c>
      <c r="F97" s="83">
        <v>0</v>
      </c>
      <c r="G97" s="83">
        <v>0</v>
      </c>
      <c r="H97" s="83">
        <v>0</v>
      </c>
      <c r="I97" s="83">
        <v>0</v>
      </c>
      <c r="J97" s="83">
        <v>0</v>
      </c>
      <c r="K97" s="83">
        <v>0</v>
      </c>
      <c r="L97" s="83">
        <v>0</v>
      </c>
      <c r="M97" s="83">
        <v>0</v>
      </c>
      <c r="N97" s="83">
        <v>0</v>
      </c>
      <c r="O97" s="83">
        <v>0</v>
      </c>
      <c r="P97" s="83">
        <v>0</v>
      </c>
      <c r="Q97" s="83">
        <v>0</v>
      </c>
      <c r="R97" s="83">
        <v>0</v>
      </c>
      <c r="S97" s="83">
        <v>0</v>
      </c>
      <c r="T97" s="83">
        <v>0</v>
      </c>
      <c r="U97" s="83">
        <v>0</v>
      </c>
      <c r="V97" s="83">
        <v>0</v>
      </c>
      <c r="W97" s="83">
        <v>0</v>
      </c>
      <c r="X97" s="83">
        <v>0</v>
      </c>
      <c r="Y97" s="83">
        <v>0</v>
      </c>
      <c r="Z97" s="83">
        <v>0</v>
      </c>
      <c r="AA97" s="83">
        <v>0</v>
      </c>
      <c r="AB97" s="83">
        <v>0</v>
      </c>
      <c r="AC97" s="83">
        <v>0</v>
      </c>
      <c r="AD97" s="83">
        <v>0</v>
      </c>
      <c r="AE97" s="83">
        <v>0</v>
      </c>
      <c r="AF97" s="83">
        <v>0</v>
      </c>
    </row>
    <row r="98" spans="1:32" x14ac:dyDescent="0.35">
      <c r="A98" s="69" t="s">
        <v>81</v>
      </c>
      <c r="B98" s="9">
        <f>SUM(C98:AF98)</f>
        <v>0</v>
      </c>
      <c r="C98" s="83">
        <v>0</v>
      </c>
      <c r="D98" s="83">
        <v>0</v>
      </c>
      <c r="E98" s="83">
        <v>0</v>
      </c>
      <c r="F98" s="83">
        <v>0</v>
      </c>
      <c r="G98" s="83">
        <v>0</v>
      </c>
      <c r="H98" s="83">
        <v>0</v>
      </c>
      <c r="I98" s="83">
        <v>0</v>
      </c>
      <c r="J98" s="83">
        <v>0</v>
      </c>
      <c r="K98" s="83">
        <v>0</v>
      </c>
      <c r="L98" s="83">
        <v>0</v>
      </c>
      <c r="M98" s="83">
        <v>0</v>
      </c>
      <c r="N98" s="83">
        <v>0</v>
      </c>
      <c r="O98" s="83">
        <v>0</v>
      </c>
      <c r="P98" s="83">
        <v>0</v>
      </c>
      <c r="Q98" s="83">
        <v>0</v>
      </c>
      <c r="R98" s="83">
        <v>0</v>
      </c>
      <c r="S98" s="83">
        <v>0</v>
      </c>
      <c r="T98" s="83">
        <v>0</v>
      </c>
      <c r="U98" s="83">
        <v>0</v>
      </c>
      <c r="V98" s="83">
        <v>0</v>
      </c>
      <c r="W98" s="83">
        <v>0</v>
      </c>
      <c r="X98" s="83">
        <v>0</v>
      </c>
      <c r="Y98" s="83">
        <v>0</v>
      </c>
      <c r="Z98" s="83">
        <v>0</v>
      </c>
      <c r="AA98" s="83">
        <v>0</v>
      </c>
      <c r="AB98" s="83">
        <v>0</v>
      </c>
      <c r="AC98" s="83">
        <v>0</v>
      </c>
      <c r="AD98" s="83">
        <v>0</v>
      </c>
      <c r="AE98" s="83">
        <v>0</v>
      </c>
      <c r="AF98" s="83">
        <v>0</v>
      </c>
    </row>
    <row r="99" spans="1:32" s="90" customFormat="1" ht="26" x14ac:dyDescent="0.3">
      <c r="A99" s="88" t="s">
        <v>82</v>
      </c>
      <c r="B99" s="91">
        <f>SUM(C99:P99)</f>
        <v>0</v>
      </c>
      <c r="C99" s="38">
        <f>C98+C97</f>
        <v>0</v>
      </c>
      <c r="D99" s="38">
        <f t="shared" ref="D99:AF99" si="10">D98+D97</f>
        <v>0</v>
      </c>
      <c r="E99" s="38">
        <f t="shared" si="10"/>
        <v>0</v>
      </c>
      <c r="F99" s="38">
        <f t="shared" si="10"/>
        <v>0</v>
      </c>
      <c r="G99" s="38">
        <f t="shared" si="10"/>
        <v>0</v>
      </c>
      <c r="H99" s="38">
        <f t="shared" si="10"/>
        <v>0</v>
      </c>
      <c r="I99" s="38">
        <f t="shared" si="10"/>
        <v>0</v>
      </c>
      <c r="J99" s="38">
        <f t="shared" si="10"/>
        <v>0</v>
      </c>
      <c r="K99" s="38">
        <f t="shared" si="10"/>
        <v>0</v>
      </c>
      <c r="L99" s="38">
        <f t="shared" si="10"/>
        <v>0</v>
      </c>
      <c r="M99" s="38">
        <f t="shared" si="10"/>
        <v>0</v>
      </c>
      <c r="N99" s="38">
        <f t="shared" si="10"/>
        <v>0</v>
      </c>
      <c r="O99" s="38">
        <f t="shared" si="10"/>
        <v>0</v>
      </c>
      <c r="P99" s="38">
        <f t="shared" si="10"/>
        <v>0</v>
      </c>
      <c r="Q99" s="38">
        <f t="shared" si="10"/>
        <v>0</v>
      </c>
      <c r="R99" s="38">
        <f t="shared" si="10"/>
        <v>0</v>
      </c>
      <c r="S99" s="38">
        <f t="shared" si="10"/>
        <v>0</v>
      </c>
      <c r="T99" s="38">
        <f t="shared" si="10"/>
        <v>0</v>
      </c>
      <c r="U99" s="38">
        <f t="shared" si="10"/>
        <v>0</v>
      </c>
      <c r="V99" s="38">
        <f t="shared" si="10"/>
        <v>0</v>
      </c>
      <c r="W99" s="38">
        <f t="shared" si="10"/>
        <v>0</v>
      </c>
      <c r="X99" s="38">
        <f t="shared" si="10"/>
        <v>0</v>
      </c>
      <c r="Y99" s="38">
        <f t="shared" si="10"/>
        <v>0</v>
      </c>
      <c r="Z99" s="38">
        <f t="shared" si="10"/>
        <v>0</v>
      </c>
      <c r="AA99" s="38">
        <f t="shared" si="10"/>
        <v>0</v>
      </c>
      <c r="AB99" s="38">
        <f t="shared" si="10"/>
        <v>0</v>
      </c>
      <c r="AC99" s="38">
        <f t="shared" si="10"/>
        <v>0</v>
      </c>
      <c r="AD99" s="38">
        <f t="shared" si="10"/>
        <v>0</v>
      </c>
      <c r="AE99" s="38">
        <f t="shared" si="10"/>
        <v>0</v>
      </c>
      <c r="AF99" s="38">
        <f t="shared" si="10"/>
        <v>0</v>
      </c>
    </row>
    <row r="100" spans="1:32" x14ac:dyDescent="0.35"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spans="1:32" x14ac:dyDescent="0.35">
      <c r="A101" s="88" t="s">
        <v>83</v>
      </c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spans="1:32" ht="15.5" x14ac:dyDescent="0.35">
      <c r="A102" s="74" t="s">
        <v>84</v>
      </c>
      <c r="B102" s="38">
        <f>SUM(C102:F102)</f>
        <v>0</v>
      </c>
      <c r="C102" s="91">
        <f>'Buget Partener'!D121</f>
        <v>0</v>
      </c>
      <c r="D102" s="91">
        <f>'Buget Partener'!E121</f>
        <v>0</v>
      </c>
      <c r="E102" s="91">
        <f>'Buget Partener'!F121</f>
        <v>0</v>
      </c>
      <c r="F102" s="91">
        <f>'Buget Partener'!G121</f>
        <v>0</v>
      </c>
      <c r="G102" s="91">
        <f>'Buget Partener'!H121</f>
        <v>0</v>
      </c>
      <c r="I102" s="70"/>
      <c r="J102" s="70"/>
      <c r="K102" s="70"/>
      <c r="L102" s="70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spans="1:32" ht="26" x14ac:dyDescent="0.35">
      <c r="A103" s="88" t="s">
        <v>85</v>
      </c>
      <c r="B103" s="9">
        <f t="shared" ref="B103:G103" si="11">B102</f>
        <v>0</v>
      </c>
      <c r="C103" s="9">
        <f t="shared" si="11"/>
        <v>0</v>
      </c>
      <c r="D103" s="9">
        <f t="shared" si="11"/>
        <v>0</v>
      </c>
      <c r="E103" s="9">
        <f t="shared" si="11"/>
        <v>0</v>
      </c>
      <c r="F103" s="9">
        <f t="shared" si="11"/>
        <v>0</v>
      </c>
      <c r="G103" s="9">
        <f t="shared" si="11"/>
        <v>0</v>
      </c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>
        <v>0</v>
      </c>
      <c r="AD103" s="9"/>
      <c r="AE103" s="9"/>
      <c r="AF103" s="9"/>
    </row>
    <row r="104" spans="1:32" ht="26" x14ac:dyDescent="0.35">
      <c r="A104" s="88" t="s">
        <v>86</v>
      </c>
      <c r="B104" s="9">
        <f t="shared" ref="B104:AF104" si="12">B103+B99</f>
        <v>0</v>
      </c>
      <c r="C104" s="9">
        <f>C103+C99</f>
        <v>0</v>
      </c>
      <c r="D104" s="9">
        <f>D103+D99</f>
        <v>0</v>
      </c>
      <c r="E104" s="9">
        <f>E103+E99</f>
        <v>0</v>
      </c>
      <c r="F104" s="9">
        <f>F103+F99</f>
        <v>0</v>
      </c>
      <c r="G104" s="9">
        <f>G103+G99</f>
        <v>0</v>
      </c>
      <c r="H104" s="9">
        <f t="shared" si="12"/>
        <v>0</v>
      </c>
      <c r="I104" s="9">
        <f t="shared" si="12"/>
        <v>0</v>
      </c>
      <c r="J104" s="9">
        <f t="shared" si="12"/>
        <v>0</v>
      </c>
      <c r="K104" s="9">
        <f t="shared" si="12"/>
        <v>0</v>
      </c>
      <c r="L104" s="9">
        <f t="shared" si="12"/>
        <v>0</v>
      </c>
      <c r="M104" s="9">
        <f t="shared" si="12"/>
        <v>0</v>
      </c>
      <c r="N104" s="9">
        <f t="shared" si="12"/>
        <v>0</v>
      </c>
      <c r="O104" s="9">
        <f t="shared" si="12"/>
        <v>0</v>
      </c>
      <c r="P104" s="9">
        <f t="shared" si="12"/>
        <v>0</v>
      </c>
      <c r="Q104" s="9">
        <f t="shared" si="12"/>
        <v>0</v>
      </c>
      <c r="R104" s="9">
        <f t="shared" si="12"/>
        <v>0</v>
      </c>
      <c r="S104" s="9">
        <f t="shared" si="12"/>
        <v>0</v>
      </c>
      <c r="T104" s="9">
        <f t="shared" si="12"/>
        <v>0</v>
      </c>
      <c r="U104" s="9">
        <f t="shared" si="12"/>
        <v>0</v>
      </c>
      <c r="V104" s="9">
        <f t="shared" si="12"/>
        <v>0</v>
      </c>
      <c r="W104" s="9">
        <f t="shared" si="12"/>
        <v>0</v>
      </c>
      <c r="X104" s="9">
        <f t="shared" si="12"/>
        <v>0</v>
      </c>
      <c r="Y104" s="9">
        <f t="shared" si="12"/>
        <v>0</v>
      </c>
      <c r="Z104" s="9">
        <f t="shared" si="12"/>
        <v>0</v>
      </c>
      <c r="AA104" s="9">
        <f t="shared" si="12"/>
        <v>0</v>
      </c>
      <c r="AB104" s="9">
        <f t="shared" si="12"/>
        <v>0</v>
      </c>
      <c r="AC104" s="9">
        <v>0</v>
      </c>
      <c r="AD104" s="9">
        <f t="shared" si="12"/>
        <v>0</v>
      </c>
      <c r="AE104" s="9">
        <f t="shared" si="12"/>
        <v>0</v>
      </c>
      <c r="AF104" s="9">
        <f t="shared" si="12"/>
        <v>0</v>
      </c>
    </row>
    <row r="105" spans="1:32" ht="15" x14ac:dyDescent="0.35">
      <c r="A105" s="85" t="s">
        <v>87</v>
      </c>
      <c r="B105" s="9">
        <f t="shared" ref="B105:G105" si="13">B94-B104</f>
        <v>0</v>
      </c>
      <c r="C105" s="9">
        <f t="shared" si="13"/>
        <v>0</v>
      </c>
      <c r="D105" s="9">
        <f t="shared" si="13"/>
        <v>0</v>
      </c>
      <c r="E105" s="9">
        <f t="shared" si="13"/>
        <v>0</v>
      </c>
      <c r="F105" s="9">
        <f t="shared" si="13"/>
        <v>0</v>
      </c>
      <c r="G105" s="9">
        <f t="shared" si="13"/>
        <v>0</v>
      </c>
      <c r="H105" s="9">
        <f t="shared" ref="H105:AF105" si="14">H94-H104</f>
        <v>0</v>
      </c>
      <c r="I105" s="9">
        <f t="shared" si="14"/>
        <v>0</v>
      </c>
      <c r="J105" s="9">
        <f t="shared" si="14"/>
        <v>0</v>
      </c>
      <c r="K105" s="9">
        <f t="shared" si="14"/>
        <v>0</v>
      </c>
      <c r="L105" s="9">
        <f t="shared" si="14"/>
        <v>0</v>
      </c>
      <c r="M105" s="9">
        <f t="shared" si="14"/>
        <v>0</v>
      </c>
      <c r="N105" s="9">
        <f t="shared" si="14"/>
        <v>0</v>
      </c>
      <c r="O105" s="9">
        <f t="shared" si="14"/>
        <v>0</v>
      </c>
      <c r="P105" s="9">
        <f t="shared" si="14"/>
        <v>0</v>
      </c>
      <c r="Q105" s="9">
        <f t="shared" si="14"/>
        <v>0</v>
      </c>
      <c r="R105" s="9">
        <f t="shared" si="14"/>
        <v>0</v>
      </c>
      <c r="S105" s="9">
        <f t="shared" si="14"/>
        <v>0</v>
      </c>
      <c r="T105" s="9">
        <f t="shared" si="14"/>
        <v>0</v>
      </c>
      <c r="U105" s="9">
        <f t="shared" si="14"/>
        <v>0</v>
      </c>
      <c r="V105" s="9">
        <f t="shared" si="14"/>
        <v>0</v>
      </c>
      <c r="W105" s="9">
        <f t="shared" si="14"/>
        <v>0</v>
      </c>
      <c r="X105" s="9">
        <f t="shared" si="14"/>
        <v>0</v>
      </c>
      <c r="Y105" s="9">
        <f t="shared" si="14"/>
        <v>0</v>
      </c>
      <c r="Z105" s="9">
        <f t="shared" si="14"/>
        <v>0</v>
      </c>
      <c r="AA105" s="9">
        <f t="shared" si="14"/>
        <v>0</v>
      </c>
      <c r="AB105" s="9">
        <f t="shared" si="14"/>
        <v>0</v>
      </c>
      <c r="AC105" s="9">
        <f t="shared" si="14"/>
        <v>0</v>
      </c>
      <c r="AD105" s="9">
        <f t="shared" si="14"/>
        <v>0</v>
      </c>
      <c r="AE105" s="9">
        <f t="shared" si="14"/>
        <v>0</v>
      </c>
      <c r="AF105" s="9">
        <f t="shared" si="14"/>
        <v>0</v>
      </c>
    </row>
    <row r="106" spans="1:32" x14ac:dyDescent="0.35"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spans="1:32" x14ac:dyDescent="0.35">
      <c r="A107" s="98" t="s">
        <v>88</v>
      </c>
      <c r="B107" s="99">
        <f>B84+B105</f>
        <v>0</v>
      </c>
      <c r="C107" s="99">
        <f>C84+C105</f>
        <v>0</v>
      </c>
      <c r="D107" s="99">
        <f>D84+D105</f>
        <v>0</v>
      </c>
      <c r="E107" s="99">
        <f t="shared" ref="E107:AF107" si="15">E84+E105</f>
        <v>0</v>
      </c>
      <c r="F107" s="99">
        <f t="shared" si="15"/>
        <v>0</v>
      </c>
      <c r="G107" s="99">
        <f t="shared" si="15"/>
        <v>0</v>
      </c>
      <c r="H107" s="99">
        <f t="shared" si="15"/>
        <v>0</v>
      </c>
      <c r="I107" s="99">
        <f t="shared" si="15"/>
        <v>0</v>
      </c>
      <c r="J107" s="99">
        <f t="shared" si="15"/>
        <v>0</v>
      </c>
      <c r="K107" s="99">
        <f t="shared" si="15"/>
        <v>0</v>
      </c>
      <c r="L107" s="99">
        <f t="shared" si="15"/>
        <v>0</v>
      </c>
      <c r="M107" s="99">
        <f t="shared" si="15"/>
        <v>0</v>
      </c>
      <c r="N107" s="99">
        <f t="shared" si="15"/>
        <v>0</v>
      </c>
      <c r="O107" s="99">
        <f t="shared" si="15"/>
        <v>0</v>
      </c>
      <c r="P107" s="99">
        <f t="shared" si="15"/>
        <v>0</v>
      </c>
      <c r="Q107" s="99">
        <f t="shared" si="15"/>
        <v>0</v>
      </c>
      <c r="R107" s="99">
        <f t="shared" si="15"/>
        <v>0</v>
      </c>
      <c r="S107" s="99">
        <f t="shared" si="15"/>
        <v>0</v>
      </c>
      <c r="T107" s="99">
        <f t="shared" si="15"/>
        <v>0</v>
      </c>
      <c r="U107" s="99">
        <f t="shared" si="15"/>
        <v>0</v>
      </c>
      <c r="V107" s="99">
        <f t="shared" si="15"/>
        <v>0</v>
      </c>
      <c r="W107" s="99">
        <f t="shared" si="15"/>
        <v>0</v>
      </c>
      <c r="X107" s="99">
        <f t="shared" si="15"/>
        <v>0</v>
      </c>
      <c r="Y107" s="99">
        <f t="shared" si="15"/>
        <v>0</v>
      </c>
      <c r="Z107" s="99">
        <f t="shared" si="15"/>
        <v>0</v>
      </c>
      <c r="AA107" s="99">
        <f t="shared" si="15"/>
        <v>0</v>
      </c>
      <c r="AB107" s="99">
        <f t="shared" si="15"/>
        <v>0</v>
      </c>
      <c r="AC107" s="99">
        <f t="shared" si="15"/>
        <v>0</v>
      </c>
      <c r="AD107" s="99">
        <f t="shared" si="15"/>
        <v>0</v>
      </c>
      <c r="AE107" s="99">
        <f t="shared" si="15"/>
        <v>0</v>
      </c>
      <c r="AF107" s="99">
        <f t="shared" si="15"/>
        <v>0</v>
      </c>
    </row>
    <row r="108" spans="1:32" x14ac:dyDescent="0.35">
      <c r="A108" s="100" t="s">
        <v>89</v>
      </c>
      <c r="B108" s="99" t="s">
        <v>90</v>
      </c>
      <c r="C108" s="99">
        <v>0</v>
      </c>
      <c r="D108" s="99">
        <f>C109</f>
        <v>0</v>
      </c>
      <c r="E108" s="99">
        <f t="shared" ref="E108:AF108" si="16">D109</f>
        <v>0</v>
      </c>
      <c r="F108" s="99">
        <f t="shared" si="16"/>
        <v>0</v>
      </c>
      <c r="G108" s="99">
        <f t="shared" si="16"/>
        <v>0</v>
      </c>
      <c r="H108" s="99">
        <f t="shared" si="16"/>
        <v>0</v>
      </c>
      <c r="I108" s="99">
        <f t="shared" si="16"/>
        <v>0</v>
      </c>
      <c r="J108" s="99">
        <f t="shared" si="16"/>
        <v>0</v>
      </c>
      <c r="K108" s="99">
        <f t="shared" si="16"/>
        <v>0</v>
      </c>
      <c r="L108" s="99">
        <f t="shared" si="16"/>
        <v>0</v>
      </c>
      <c r="M108" s="99">
        <f t="shared" si="16"/>
        <v>0</v>
      </c>
      <c r="N108" s="99">
        <f t="shared" si="16"/>
        <v>0</v>
      </c>
      <c r="O108" s="99">
        <f t="shared" si="16"/>
        <v>0</v>
      </c>
      <c r="P108" s="99">
        <f t="shared" si="16"/>
        <v>0</v>
      </c>
      <c r="Q108" s="99">
        <f t="shared" si="16"/>
        <v>0</v>
      </c>
      <c r="R108" s="99">
        <f t="shared" si="16"/>
        <v>0</v>
      </c>
      <c r="S108" s="99">
        <f t="shared" si="16"/>
        <v>0</v>
      </c>
      <c r="T108" s="99">
        <f t="shared" si="16"/>
        <v>0</v>
      </c>
      <c r="U108" s="99">
        <f t="shared" si="16"/>
        <v>0</v>
      </c>
      <c r="V108" s="99">
        <f t="shared" si="16"/>
        <v>0</v>
      </c>
      <c r="W108" s="99">
        <f t="shared" si="16"/>
        <v>0</v>
      </c>
      <c r="X108" s="99">
        <f t="shared" si="16"/>
        <v>0</v>
      </c>
      <c r="Y108" s="99">
        <f t="shared" si="16"/>
        <v>0</v>
      </c>
      <c r="Z108" s="99">
        <f t="shared" si="16"/>
        <v>0</v>
      </c>
      <c r="AA108" s="99">
        <f t="shared" si="16"/>
        <v>0</v>
      </c>
      <c r="AB108" s="99">
        <f t="shared" si="16"/>
        <v>0</v>
      </c>
      <c r="AC108" s="99">
        <f t="shared" si="16"/>
        <v>0</v>
      </c>
      <c r="AD108" s="99">
        <f t="shared" si="16"/>
        <v>0</v>
      </c>
      <c r="AE108" s="99">
        <f t="shared" si="16"/>
        <v>0</v>
      </c>
      <c r="AF108" s="99">
        <f t="shared" si="16"/>
        <v>0</v>
      </c>
    </row>
    <row r="109" spans="1:32" x14ac:dyDescent="0.35">
      <c r="A109" s="100" t="s">
        <v>91</v>
      </c>
      <c r="B109" s="99" t="s">
        <v>90</v>
      </c>
      <c r="C109" s="99">
        <f>C108+C107</f>
        <v>0</v>
      </c>
      <c r="D109" s="99">
        <f>D108+D107</f>
        <v>0</v>
      </c>
      <c r="E109" s="99">
        <f t="shared" ref="E109:AF109" si="17">E108+E107</f>
        <v>0</v>
      </c>
      <c r="F109" s="99">
        <f t="shared" si="17"/>
        <v>0</v>
      </c>
      <c r="G109" s="99">
        <f t="shared" si="17"/>
        <v>0</v>
      </c>
      <c r="H109" s="99">
        <f t="shared" si="17"/>
        <v>0</v>
      </c>
      <c r="I109" s="99">
        <f t="shared" si="17"/>
        <v>0</v>
      </c>
      <c r="J109" s="99">
        <f t="shared" si="17"/>
        <v>0</v>
      </c>
      <c r="K109" s="99">
        <f t="shared" si="17"/>
        <v>0</v>
      </c>
      <c r="L109" s="99">
        <f t="shared" si="17"/>
        <v>0</v>
      </c>
      <c r="M109" s="99">
        <f t="shared" si="17"/>
        <v>0</v>
      </c>
      <c r="N109" s="99">
        <f t="shared" si="17"/>
        <v>0</v>
      </c>
      <c r="O109" s="99">
        <f t="shared" si="17"/>
        <v>0</v>
      </c>
      <c r="P109" s="99">
        <f t="shared" si="17"/>
        <v>0</v>
      </c>
      <c r="Q109" s="99">
        <f t="shared" si="17"/>
        <v>0</v>
      </c>
      <c r="R109" s="99">
        <f t="shared" si="17"/>
        <v>0</v>
      </c>
      <c r="S109" s="99">
        <f t="shared" si="17"/>
        <v>0</v>
      </c>
      <c r="T109" s="99">
        <f t="shared" si="17"/>
        <v>0</v>
      </c>
      <c r="U109" s="99">
        <f t="shared" si="17"/>
        <v>0</v>
      </c>
      <c r="V109" s="99">
        <f t="shared" si="17"/>
        <v>0</v>
      </c>
      <c r="W109" s="99">
        <f t="shared" si="17"/>
        <v>0</v>
      </c>
      <c r="X109" s="99">
        <f t="shared" si="17"/>
        <v>0</v>
      </c>
      <c r="Y109" s="99">
        <f t="shared" si="17"/>
        <v>0</v>
      </c>
      <c r="Z109" s="99">
        <f t="shared" si="17"/>
        <v>0</v>
      </c>
      <c r="AA109" s="99">
        <f t="shared" si="17"/>
        <v>0</v>
      </c>
      <c r="AB109" s="99">
        <f t="shared" si="17"/>
        <v>0</v>
      </c>
      <c r="AC109" s="99">
        <f t="shared" si="17"/>
        <v>0</v>
      </c>
      <c r="AD109" s="99">
        <f t="shared" si="17"/>
        <v>0</v>
      </c>
      <c r="AE109" s="99">
        <f t="shared" si="17"/>
        <v>0</v>
      </c>
      <c r="AF109" s="99">
        <f t="shared" si="17"/>
        <v>0</v>
      </c>
    </row>
    <row r="110" spans="1:32" x14ac:dyDescent="0.35">
      <c r="A110" s="69" t="s">
        <v>194</v>
      </c>
      <c r="C110" s="9" t="str">
        <f>IF(C109&gt;=0,"OK","Nesustenabil")</f>
        <v>OK</v>
      </c>
      <c r="D110" s="9" t="str">
        <f>IF(D109&gt;=0,"OK","Nesustenabil")</f>
        <v>OK</v>
      </c>
      <c r="E110" s="9" t="str">
        <f t="shared" ref="E110:AF110" si="18">IF(E109&gt;=0,"OK","Nesustenabil")</f>
        <v>OK</v>
      </c>
      <c r="F110" s="9" t="str">
        <f t="shared" si="18"/>
        <v>OK</v>
      </c>
      <c r="G110" s="9" t="str">
        <f t="shared" si="18"/>
        <v>OK</v>
      </c>
      <c r="H110" s="9" t="str">
        <f t="shared" si="18"/>
        <v>OK</v>
      </c>
      <c r="I110" s="9" t="str">
        <f t="shared" si="18"/>
        <v>OK</v>
      </c>
      <c r="J110" s="9" t="str">
        <f t="shared" si="18"/>
        <v>OK</v>
      </c>
      <c r="K110" s="9" t="str">
        <f t="shared" si="18"/>
        <v>OK</v>
      </c>
      <c r="L110" s="9" t="str">
        <f t="shared" si="18"/>
        <v>OK</v>
      </c>
      <c r="M110" s="9" t="str">
        <f t="shared" si="18"/>
        <v>OK</v>
      </c>
      <c r="N110" s="9" t="str">
        <f t="shared" si="18"/>
        <v>OK</v>
      </c>
      <c r="O110" s="9" t="str">
        <f t="shared" si="18"/>
        <v>OK</v>
      </c>
      <c r="P110" s="9" t="str">
        <f t="shared" si="18"/>
        <v>OK</v>
      </c>
      <c r="Q110" s="9" t="str">
        <f t="shared" si="18"/>
        <v>OK</v>
      </c>
      <c r="R110" s="9" t="str">
        <f t="shared" si="18"/>
        <v>OK</v>
      </c>
      <c r="S110" s="9" t="str">
        <f t="shared" si="18"/>
        <v>OK</v>
      </c>
      <c r="T110" s="9" t="str">
        <f t="shared" si="18"/>
        <v>OK</v>
      </c>
      <c r="U110" s="9" t="str">
        <f t="shared" si="18"/>
        <v>OK</v>
      </c>
      <c r="V110" s="9" t="str">
        <f t="shared" si="18"/>
        <v>OK</v>
      </c>
      <c r="W110" s="9" t="str">
        <f t="shared" si="18"/>
        <v>OK</v>
      </c>
      <c r="X110" s="9" t="str">
        <f t="shared" si="18"/>
        <v>OK</v>
      </c>
      <c r="Y110" s="9" t="str">
        <f t="shared" si="18"/>
        <v>OK</v>
      </c>
      <c r="Z110" s="9" t="str">
        <f t="shared" si="18"/>
        <v>OK</v>
      </c>
      <c r="AA110" s="9" t="str">
        <f t="shared" si="18"/>
        <v>OK</v>
      </c>
      <c r="AB110" s="9" t="str">
        <f t="shared" si="18"/>
        <v>OK</v>
      </c>
      <c r="AC110" s="9" t="str">
        <f t="shared" si="18"/>
        <v>OK</v>
      </c>
      <c r="AD110" s="9" t="str">
        <f t="shared" si="18"/>
        <v>OK</v>
      </c>
      <c r="AE110" s="9" t="str">
        <f t="shared" si="18"/>
        <v>OK</v>
      </c>
      <c r="AF110" s="9" t="str">
        <f t="shared" si="18"/>
        <v>OK</v>
      </c>
    </row>
    <row r="113" spans="1:32" ht="20.399999999999999" customHeight="1" x14ac:dyDescent="0.35">
      <c r="A113" s="224" t="s">
        <v>323</v>
      </c>
      <c r="B113" s="225"/>
      <c r="C113" s="225"/>
      <c r="D113" s="225"/>
      <c r="E113" s="225"/>
      <c r="F113" s="225"/>
      <c r="G113" s="225"/>
      <c r="H113" s="225"/>
      <c r="I113" s="225"/>
      <c r="J113" s="225"/>
      <c r="K113" s="225"/>
      <c r="L113" s="225"/>
      <c r="M113" s="224"/>
      <c r="N113" s="225"/>
      <c r="O113" s="225"/>
      <c r="P113" s="225"/>
      <c r="Q113" s="225"/>
      <c r="R113" s="225"/>
      <c r="S113" s="225"/>
      <c r="T113" s="225"/>
      <c r="U113" s="225"/>
      <c r="V113" s="225"/>
      <c r="W113" s="225"/>
      <c r="X113" s="225"/>
      <c r="Y113" s="224"/>
      <c r="Z113" s="225"/>
      <c r="AA113" s="225"/>
      <c r="AB113" s="225"/>
      <c r="AC113" s="225"/>
      <c r="AD113" s="225"/>
      <c r="AE113" s="225"/>
      <c r="AF113" s="225"/>
    </row>
    <row r="114" spans="1:32" ht="20.399999999999999" customHeight="1" x14ac:dyDescent="0.35">
      <c r="A114" s="142"/>
      <c r="B114" s="78"/>
      <c r="C114" s="79" t="s">
        <v>182</v>
      </c>
      <c r="D114" s="79" t="s">
        <v>182</v>
      </c>
      <c r="E114" s="79" t="s">
        <v>182</v>
      </c>
      <c r="F114" s="79" t="s">
        <v>182</v>
      </c>
      <c r="G114" s="79" t="s">
        <v>182</v>
      </c>
      <c r="H114" s="79" t="s">
        <v>183</v>
      </c>
      <c r="I114" s="79" t="s">
        <v>183</v>
      </c>
      <c r="J114" s="79" t="s">
        <v>183</v>
      </c>
      <c r="K114" s="79" t="s">
        <v>183</v>
      </c>
      <c r="L114" s="79" t="s">
        <v>183</v>
      </c>
      <c r="M114" s="79" t="s">
        <v>183</v>
      </c>
      <c r="N114" s="79" t="s">
        <v>183</v>
      </c>
      <c r="O114" s="79" t="s">
        <v>183</v>
      </c>
      <c r="P114" s="79" t="s">
        <v>183</v>
      </c>
      <c r="Q114" s="79" t="s">
        <v>183</v>
      </c>
      <c r="R114" s="79" t="s">
        <v>183</v>
      </c>
      <c r="S114" s="79" t="s">
        <v>183</v>
      </c>
      <c r="T114" s="79" t="s">
        <v>183</v>
      </c>
      <c r="U114" s="79" t="s">
        <v>183</v>
      </c>
      <c r="V114" s="79" t="s">
        <v>183</v>
      </c>
      <c r="W114" s="79" t="s">
        <v>183</v>
      </c>
      <c r="X114" s="79" t="s">
        <v>183</v>
      </c>
      <c r="Y114" s="79" t="s">
        <v>183</v>
      </c>
      <c r="Z114" s="79" t="s">
        <v>183</v>
      </c>
      <c r="AA114" s="79" t="s">
        <v>183</v>
      </c>
      <c r="AB114" s="79" t="s">
        <v>183</v>
      </c>
      <c r="AC114" s="79" t="s">
        <v>183</v>
      </c>
      <c r="AD114" s="79" t="s">
        <v>183</v>
      </c>
      <c r="AE114" s="79" t="s">
        <v>183</v>
      </c>
      <c r="AF114" s="79" t="s">
        <v>183</v>
      </c>
    </row>
    <row r="115" spans="1:32" ht="20.399999999999999" customHeight="1" x14ac:dyDescent="0.35">
      <c r="A115" s="142"/>
      <c r="B115" s="79" t="s">
        <v>18</v>
      </c>
      <c r="C115" s="79">
        <v>1</v>
      </c>
      <c r="D115" s="79">
        <v>2</v>
      </c>
      <c r="E115" s="79">
        <v>3</v>
      </c>
      <c r="F115" s="79">
        <v>4</v>
      </c>
      <c r="G115" s="79">
        <v>5</v>
      </c>
      <c r="H115" s="79">
        <v>6</v>
      </c>
      <c r="I115" s="79">
        <v>7</v>
      </c>
      <c r="J115" s="79">
        <v>8</v>
      </c>
      <c r="K115" s="79">
        <v>9</v>
      </c>
      <c r="L115" s="79">
        <v>10</v>
      </c>
      <c r="M115" s="79">
        <v>11</v>
      </c>
      <c r="N115" s="79">
        <v>12</v>
      </c>
      <c r="O115" s="79">
        <v>13</v>
      </c>
      <c r="P115" s="79">
        <v>14</v>
      </c>
      <c r="Q115" s="79">
        <v>15</v>
      </c>
      <c r="R115" s="79">
        <v>16</v>
      </c>
      <c r="S115" s="79">
        <v>17</v>
      </c>
      <c r="T115" s="79">
        <v>18</v>
      </c>
      <c r="U115" s="79">
        <v>19</v>
      </c>
      <c r="V115" s="79">
        <v>20</v>
      </c>
      <c r="W115" s="79">
        <v>21</v>
      </c>
      <c r="X115" s="79">
        <v>22</v>
      </c>
      <c r="Y115" s="79">
        <v>23</v>
      </c>
      <c r="Z115" s="79">
        <v>24</v>
      </c>
      <c r="AA115" s="79">
        <v>25</v>
      </c>
      <c r="AB115" s="79">
        <v>26</v>
      </c>
      <c r="AC115" s="79">
        <v>27</v>
      </c>
      <c r="AD115" s="79">
        <v>28</v>
      </c>
      <c r="AE115" s="79">
        <v>29</v>
      </c>
      <c r="AF115" s="79">
        <v>30</v>
      </c>
    </row>
    <row r="116" spans="1:32" ht="20.399999999999999" customHeight="1" x14ac:dyDescent="0.35">
      <c r="A116" s="82" t="s">
        <v>320</v>
      </c>
      <c r="B116" s="9">
        <f>SUM(C116:AF116)</f>
        <v>0</v>
      </c>
      <c r="C116" s="9">
        <f>C66-C24</f>
        <v>0</v>
      </c>
      <c r="D116" s="9">
        <f t="shared" ref="D116:AF117" si="19">D66-D24</f>
        <v>0</v>
      </c>
      <c r="E116" s="9">
        <f t="shared" si="19"/>
        <v>0</v>
      </c>
      <c r="F116" s="9">
        <f t="shared" si="19"/>
        <v>0</v>
      </c>
      <c r="G116" s="9">
        <f t="shared" si="19"/>
        <v>0</v>
      </c>
      <c r="H116" s="9">
        <f t="shared" si="19"/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</row>
    <row r="117" spans="1:32" ht="20.399999999999999" customHeight="1" x14ac:dyDescent="0.35">
      <c r="A117" s="82" t="s">
        <v>324</v>
      </c>
      <c r="B117" s="9">
        <f>SUM(C117:AF117)</f>
        <v>0</v>
      </c>
      <c r="C117" s="9">
        <f>C67-C25</f>
        <v>0</v>
      </c>
      <c r="D117" s="9">
        <f t="shared" si="19"/>
        <v>0</v>
      </c>
      <c r="E117" s="9">
        <f t="shared" si="19"/>
        <v>0</v>
      </c>
      <c r="F117" s="9">
        <f t="shared" si="19"/>
        <v>0</v>
      </c>
      <c r="G117" s="9">
        <f t="shared" si="19"/>
        <v>0</v>
      </c>
      <c r="H117" s="9">
        <f t="shared" si="19"/>
        <v>0</v>
      </c>
      <c r="I117" s="9">
        <f t="shared" si="19"/>
        <v>0</v>
      </c>
      <c r="J117" s="9">
        <f t="shared" si="19"/>
        <v>0</v>
      </c>
      <c r="K117" s="9">
        <f t="shared" si="19"/>
        <v>0</v>
      </c>
      <c r="L117" s="9">
        <f t="shared" si="19"/>
        <v>0</v>
      </c>
      <c r="M117" s="9">
        <f t="shared" si="19"/>
        <v>0</v>
      </c>
      <c r="N117" s="9">
        <f t="shared" si="19"/>
        <v>0</v>
      </c>
      <c r="O117" s="9">
        <f t="shared" si="19"/>
        <v>0</v>
      </c>
      <c r="P117" s="9">
        <f t="shared" si="19"/>
        <v>0</v>
      </c>
      <c r="Q117" s="9">
        <f t="shared" si="19"/>
        <v>0</v>
      </c>
      <c r="R117" s="9">
        <f t="shared" si="19"/>
        <v>0</v>
      </c>
      <c r="S117" s="9">
        <f t="shared" si="19"/>
        <v>0</v>
      </c>
      <c r="T117" s="9">
        <f t="shared" si="19"/>
        <v>0</v>
      </c>
      <c r="U117" s="9">
        <f t="shared" si="19"/>
        <v>0</v>
      </c>
      <c r="V117" s="9">
        <f t="shared" si="19"/>
        <v>0</v>
      </c>
      <c r="W117" s="9">
        <f t="shared" si="19"/>
        <v>0</v>
      </c>
      <c r="X117" s="9">
        <f t="shared" si="19"/>
        <v>0</v>
      </c>
      <c r="Y117" s="9">
        <f t="shared" si="19"/>
        <v>0</v>
      </c>
      <c r="Z117" s="9">
        <f t="shared" si="19"/>
        <v>0</v>
      </c>
      <c r="AA117" s="9">
        <f t="shared" si="19"/>
        <v>0</v>
      </c>
      <c r="AB117" s="9">
        <f t="shared" si="19"/>
        <v>0</v>
      </c>
      <c r="AC117" s="9">
        <f t="shared" si="19"/>
        <v>0</v>
      </c>
      <c r="AD117" s="9">
        <f t="shared" si="19"/>
        <v>0</v>
      </c>
      <c r="AE117" s="9">
        <f t="shared" si="19"/>
        <v>0</v>
      </c>
      <c r="AF117" s="9">
        <f>AF170</f>
        <v>0</v>
      </c>
    </row>
    <row r="118" spans="1:32" ht="20.399999999999999" customHeight="1" x14ac:dyDescent="0.35">
      <c r="A118" s="82" t="s">
        <v>321</v>
      </c>
      <c r="B118" s="9">
        <f>SUM(C118:AF118)</f>
        <v>0</v>
      </c>
      <c r="C118" s="9">
        <f>C83-C41</f>
        <v>0</v>
      </c>
      <c r="D118" s="9">
        <f t="shared" ref="D118:AF118" si="20">D83-D41</f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</row>
    <row r="119" spans="1:32" ht="26" customHeight="1" x14ac:dyDescent="0.35">
      <c r="A119" s="98" t="s">
        <v>322</v>
      </c>
      <c r="B119" s="99">
        <f>B116-B118</f>
        <v>0</v>
      </c>
      <c r="C119" s="99">
        <f>C116+C117-C118</f>
        <v>0</v>
      </c>
      <c r="D119" s="99">
        <f t="shared" ref="D119:AF119" si="21">D116+D117-D118</f>
        <v>0</v>
      </c>
      <c r="E119" s="99">
        <f t="shared" si="21"/>
        <v>0</v>
      </c>
      <c r="F119" s="99">
        <f t="shared" si="21"/>
        <v>0</v>
      </c>
      <c r="G119" s="99">
        <f t="shared" si="21"/>
        <v>0</v>
      </c>
      <c r="H119" s="99">
        <f t="shared" si="21"/>
        <v>0</v>
      </c>
      <c r="I119" s="99">
        <f t="shared" si="21"/>
        <v>0</v>
      </c>
      <c r="J119" s="99">
        <f t="shared" si="21"/>
        <v>0</v>
      </c>
      <c r="K119" s="99">
        <f t="shared" si="21"/>
        <v>0</v>
      </c>
      <c r="L119" s="99">
        <f t="shared" si="21"/>
        <v>0</v>
      </c>
      <c r="M119" s="99">
        <f t="shared" si="21"/>
        <v>0</v>
      </c>
      <c r="N119" s="99">
        <f t="shared" si="21"/>
        <v>0</v>
      </c>
      <c r="O119" s="99">
        <f t="shared" si="21"/>
        <v>0</v>
      </c>
      <c r="P119" s="99">
        <f t="shared" si="21"/>
        <v>0</v>
      </c>
      <c r="Q119" s="99">
        <f t="shared" si="21"/>
        <v>0</v>
      </c>
      <c r="R119" s="99">
        <f t="shared" si="21"/>
        <v>0</v>
      </c>
      <c r="S119" s="99">
        <f t="shared" si="21"/>
        <v>0</v>
      </c>
      <c r="T119" s="99">
        <f t="shared" si="21"/>
        <v>0</v>
      </c>
      <c r="U119" s="99">
        <f t="shared" si="21"/>
        <v>0</v>
      </c>
      <c r="V119" s="99">
        <f t="shared" si="21"/>
        <v>0</v>
      </c>
      <c r="W119" s="99">
        <f t="shared" si="21"/>
        <v>0</v>
      </c>
      <c r="X119" s="99">
        <f t="shared" si="21"/>
        <v>0</v>
      </c>
      <c r="Y119" s="99">
        <f t="shared" si="21"/>
        <v>0</v>
      </c>
      <c r="Z119" s="99">
        <f t="shared" si="21"/>
        <v>0</v>
      </c>
      <c r="AA119" s="99">
        <f t="shared" si="21"/>
        <v>0</v>
      </c>
      <c r="AB119" s="99">
        <f t="shared" si="21"/>
        <v>0</v>
      </c>
      <c r="AC119" s="99">
        <f t="shared" si="21"/>
        <v>0</v>
      </c>
      <c r="AD119" s="99">
        <f t="shared" si="21"/>
        <v>0</v>
      </c>
      <c r="AE119" s="99">
        <f t="shared" si="21"/>
        <v>0</v>
      </c>
      <c r="AF119" s="99">
        <f t="shared" si="21"/>
        <v>0</v>
      </c>
    </row>
    <row r="120" spans="1:32" ht="20.399999999999999" customHeight="1" x14ac:dyDescent="0.4">
      <c r="A120" s="143"/>
      <c r="B120" s="143"/>
      <c r="C120" s="143"/>
      <c r="D120" s="143"/>
      <c r="E120" s="143"/>
      <c r="F120" s="143"/>
      <c r="G120" s="101"/>
      <c r="H120" s="101"/>
      <c r="I120" s="101"/>
      <c r="J120" s="101"/>
      <c r="K120" s="101"/>
      <c r="L120" s="101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</row>
    <row r="121" spans="1:32" ht="20.399999999999999" customHeight="1" x14ac:dyDescent="0.4">
      <c r="A121" s="148" t="s">
        <v>326</v>
      </c>
      <c r="B121" s="149"/>
      <c r="C121" s="143"/>
      <c r="D121" s="143"/>
      <c r="E121" s="143"/>
      <c r="F121" s="143"/>
      <c r="G121" s="101"/>
      <c r="H121" s="101"/>
      <c r="I121" s="101"/>
      <c r="J121" s="101"/>
      <c r="K121" s="101"/>
      <c r="L121" s="101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2" ht="20.399999999999999" customHeight="1" x14ac:dyDescent="0.4">
      <c r="A122" s="150" t="s">
        <v>327</v>
      </c>
      <c r="B122" s="204">
        <v>0</v>
      </c>
      <c r="C122" s="143"/>
      <c r="D122" s="143"/>
      <c r="E122" s="143"/>
      <c r="F122" s="143"/>
      <c r="G122" s="101"/>
      <c r="H122" s="101"/>
      <c r="I122" s="101"/>
      <c r="J122" s="101"/>
      <c r="K122" s="101"/>
      <c r="L122" s="101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</row>
    <row r="123" spans="1:32" ht="20.399999999999999" customHeight="1" x14ac:dyDescent="0.4">
      <c r="A123" s="150" t="s">
        <v>328</v>
      </c>
      <c r="B123" s="203">
        <f>AVERAGE(H119:J119)</f>
        <v>0</v>
      </c>
      <c r="C123" s="143"/>
      <c r="D123" s="143"/>
      <c r="E123" s="143"/>
      <c r="F123" s="143"/>
      <c r="G123" s="101"/>
      <c r="H123" s="101"/>
      <c r="I123" s="101"/>
      <c r="J123" s="101"/>
      <c r="K123" s="101"/>
      <c r="L123" s="101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2" ht="20.399999999999999" customHeight="1" x14ac:dyDescent="0.4">
      <c r="A124" s="151" t="s">
        <v>329</v>
      </c>
      <c r="B124" s="248" t="e">
        <f>B123/B122*100</f>
        <v>#DIV/0!</v>
      </c>
      <c r="C124" s="143"/>
      <c r="D124" s="143"/>
      <c r="E124" s="143"/>
      <c r="F124" s="143"/>
      <c r="G124" s="101"/>
      <c r="H124" s="101"/>
      <c r="I124" s="101"/>
      <c r="J124" s="101"/>
      <c r="K124" s="101"/>
      <c r="L124" s="101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</row>
    <row r="125" spans="1:32" x14ac:dyDescent="0.35">
      <c r="A125" s="102"/>
      <c r="B125" s="18"/>
      <c r="C125" s="103"/>
      <c r="D125" s="103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2" x14ac:dyDescent="0.35">
      <c r="A126" s="102"/>
      <c r="B126" s="18"/>
      <c r="C126" s="103"/>
      <c r="D126" s="103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</row>
    <row r="127" spans="1:32" ht="57.65" customHeight="1" x14ac:dyDescent="0.35">
      <c r="A127" s="228" t="s">
        <v>94</v>
      </c>
      <c r="B127" s="229"/>
      <c r="C127" s="229"/>
      <c r="D127" s="229"/>
      <c r="E127" s="229"/>
      <c r="F127" s="146"/>
      <c r="G127" s="146"/>
      <c r="H127" s="146"/>
      <c r="I127" s="146"/>
      <c r="J127" s="146"/>
      <c r="K127" s="147"/>
      <c r="L127" s="106"/>
      <c r="M127" s="106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</row>
    <row r="128" spans="1:32" x14ac:dyDescent="0.35">
      <c r="A128" s="108"/>
      <c r="B128" s="108"/>
      <c r="C128" s="108"/>
      <c r="D128" s="108"/>
      <c r="E128" s="108"/>
      <c r="F128" s="108"/>
      <c r="G128" s="108"/>
      <c r="H128" s="108"/>
      <c r="I128" s="108"/>
      <c r="J128" s="108"/>
      <c r="K128" s="108"/>
      <c r="L128" s="106"/>
      <c r="M128" s="106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</row>
    <row r="129" spans="1:31" x14ac:dyDescent="0.35">
      <c r="A129" s="109"/>
      <c r="B129" s="108"/>
      <c r="C129" s="108"/>
      <c r="D129" s="108"/>
      <c r="E129" s="108"/>
      <c r="F129" s="108"/>
      <c r="G129" s="108"/>
      <c r="H129" s="108"/>
      <c r="I129" s="108"/>
      <c r="J129" s="108"/>
      <c r="K129" s="108"/>
      <c r="L129" s="106"/>
      <c r="M129" s="106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</row>
    <row r="130" spans="1:31" x14ac:dyDescent="0.35">
      <c r="A130" s="108"/>
      <c r="B130" s="108"/>
      <c r="C130" s="108"/>
      <c r="D130" s="108"/>
      <c r="E130" s="108"/>
      <c r="F130" s="108"/>
      <c r="G130" s="108"/>
      <c r="H130" s="108"/>
      <c r="I130" s="108"/>
      <c r="J130" s="108"/>
      <c r="K130" s="108"/>
      <c r="L130" s="106"/>
      <c r="M130" s="106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  <c r="AA130" s="107"/>
      <c r="AB130" s="107"/>
      <c r="AC130" s="107"/>
      <c r="AD130" s="107"/>
      <c r="AE130" s="107"/>
    </row>
    <row r="131" spans="1:31" ht="23" x14ac:dyDescent="0.35">
      <c r="A131" s="110" t="s">
        <v>95</v>
      </c>
      <c r="B131" s="110" t="s">
        <v>96</v>
      </c>
      <c r="C131" s="110" t="s">
        <v>97</v>
      </c>
      <c r="D131" s="110" t="s">
        <v>98</v>
      </c>
      <c r="E131" s="110" t="s">
        <v>99</v>
      </c>
      <c r="F131" s="108"/>
      <c r="G131" s="108"/>
      <c r="H131" s="108"/>
      <c r="I131" s="108"/>
      <c r="J131" s="108"/>
      <c r="K131" s="108"/>
      <c r="L131" s="106"/>
      <c r="M131" s="106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  <c r="AA131" s="107"/>
      <c r="AB131" s="107"/>
      <c r="AC131" s="107"/>
      <c r="AD131" s="107"/>
      <c r="AE131" s="107"/>
    </row>
    <row r="132" spans="1:31" x14ac:dyDescent="0.35">
      <c r="A132" s="131" t="s">
        <v>459</v>
      </c>
      <c r="B132" s="132">
        <v>0</v>
      </c>
      <c r="C132" s="113" t="e">
        <f>B132/$B$163</f>
        <v>#DIV/0!</v>
      </c>
      <c r="D132" s="131">
        <v>3</v>
      </c>
      <c r="E132" s="114" t="e">
        <f>ROUND(C132*D132,0)</f>
        <v>#DIV/0!</v>
      </c>
      <c r="F132" s="108"/>
      <c r="G132" s="108"/>
      <c r="H132" s="108"/>
      <c r="I132" s="108"/>
      <c r="J132" s="108"/>
      <c r="K132" s="108"/>
      <c r="L132" s="106"/>
      <c r="M132" s="106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  <c r="AA132" s="107"/>
      <c r="AB132" s="107"/>
      <c r="AC132" s="107"/>
      <c r="AD132" s="107"/>
      <c r="AE132" s="107"/>
    </row>
    <row r="133" spans="1:31" x14ac:dyDescent="0.35">
      <c r="A133" s="131" t="s">
        <v>460</v>
      </c>
      <c r="B133" s="132">
        <v>0</v>
      </c>
      <c r="C133" s="113" t="e">
        <f t="shared" ref="C133:C162" si="22">B133/$B$163</f>
        <v>#DIV/0!</v>
      </c>
      <c r="D133" s="131">
        <v>3</v>
      </c>
      <c r="E133" s="114" t="e">
        <f>ROUND(C133*D133,0)</f>
        <v>#DIV/0!</v>
      </c>
      <c r="F133" s="108"/>
      <c r="G133" s="108"/>
      <c r="H133" s="108"/>
      <c r="I133" s="108"/>
      <c r="J133" s="108"/>
      <c r="K133" s="108"/>
      <c r="L133" s="106"/>
      <c r="M133" s="106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  <c r="AA133" s="107"/>
      <c r="AB133" s="107"/>
      <c r="AC133" s="107"/>
      <c r="AD133" s="107"/>
      <c r="AE133" s="107"/>
    </row>
    <row r="134" spans="1:31" x14ac:dyDescent="0.35">
      <c r="A134" s="131" t="s">
        <v>119</v>
      </c>
      <c r="B134" s="132">
        <v>0</v>
      </c>
      <c r="C134" s="113" t="e">
        <f t="shared" si="22"/>
        <v>#DIV/0!</v>
      </c>
      <c r="D134" s="131">
        <v>3</v>
      </c>
      <c r="E134" s="114" t="e">
        <f t="shared" ref="E134:E162" si="23">ROUND(C134*D134,0)</f>
        <v>#DIV/0!</v>
      </c>
      <c r="F134" s="108"/>
      <c r="G134" s="108"/>
      <c r="H134" s="108"/>
      <c r="I134" s="108"/>
      <c r="J134" s="108"/>
      <c r="K134" s="108"/>
      <c r="L134" s="106"/>
      <c r="M134" s="106"/>
      <c r="N134" s="107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  <c r="Y134" s="107"/>
      <c r="Z134" s="107"/>
      <c r="AA134" s="107"/>
      <c r="AB134" s="107"/>
      <c r="AC134" s="107"/>
      <c r="AD134" s="107"/>
      <c r="AE134" s="107"/>
    </row>
    <row r="135" spans="1:31" x14ac:dyDescent="0.35">
      <c r="A135" s="131" t="s">
        <v>461</v>
      </c>
      <c r="B135" s="132">
        <v>0</v>
      </c>
      <c r="C135" s="113" t="e">
        <f t="shared" si="22"/>
        <v>#DIV/0!</v>
      </c>
      <c r="D135" s="131">
        <v>3</v>
      </c>
      <c r="E135" s="114" t="e">
        <f t="shared" si="23"/>
        <v>#DIV/0!</v>
      </c>
      <c r="F135" s="108"/>
      <c r="G135" s="108"/>
      <c r="H135" s="108"/>
      <c r="I135" s="108"/>
      <c r="J135" s="108"/>
      <c r="K135" s="108"/>
      <c r="L135" s="106"/>
      <c r="M135" s="106"/>
      <c r="N135" s="107"/>
      <c r="O135" s="107"/>
      <c r="P135" s="107"/>
      <c r="Q135" s="107"/>
      <c r="R135" s="107"/>
      <c r="S135" s="107"/>
      <c r="T135" s="107"/>
      <c r="U135" s="107"/>
      <c r="V135" s="107"/>
      <c r="W135" s="107"/>
      <c r="X135" s="107"/>
      <c r="Y135" s="107"/>
      <c r="Z135" s="107"/>
      <c r="AA135" s="107"/>
      <c r="AB135" s="107"/>
      <c r="AC135" s="107"/>
      <c r="AD135" s="107"/>
      <c r="AE135" s="107"/>
    </row>
    <row r="136" spans="1:31" x14ac:dyDescent="0.35">
      <c r="A136" s="131" t="s">
        <v>462</v>
      </c>
      <c r="B136" s="132">
        <v>0</v>
      </c>
      <c r="C136" s="113" t="e">
        <f t="shared" si="22"/>
        <v>#DIV/0!</v>
      </c>
      <c r="D136" s="131">
        <v>9</v>
      </c>
      <c r="E136" s="114" t="e">
        <f t="shared" si="23"/>
        <v>#DIV/0!</v>
      </c>
      <c r="F136" s="108"/>
      <c r="G136" s="108"/>
      <c r="H136" s="108"/>
      <c r="I136" s="108"/>
      <c r="J136" s="108"/>
      <c r="K136" s="108"/>
      <c r="L136" s="106"/>
      <c r="M136" s="106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  <c r="AA136" s="107"/>
      <c r="AB136" s="107"/>
      <c r="AC136" s="107"/>
      <c r="AD136" s="107"/>
      <c r="AE136" s="107"/>
    </row>
    <row r="137" spans="1:31" x14ac:dyDescent="0.35">
      <c r="A137" s="131" t="s">
        <v>463</v>
      </c>
      <c r="B137" s="132">
        <v>0</v>
      </c>
      <c r="C137" s="113" t="e">
        <f t="shared" si="22"/>
        <v>#DIV/0!</v>
      </c>
      <c r="D137" s="131">
        <v>3</v>
      </c>
      <c r="E137" s="114" t="e">
        <f t="shared" si="23"/>
        <v>#DIV/0!</v>
      </c>
      <c r="F137" s="108"/>
      <c r="G137" s="108"/>
      <c r="H137" s="108"/>
      <c r="I137" s="108"/>
      <c r="J137" s="108"/>
      <c r="K137" s="108"/>
      <c r="L137" s="106"/>
      <c r="M137" s="106"/>
      <c r="N137" s="107"/>
      <c r="O137" s="107"/>
      <c r="P137" s="107"/>
      <c r="Q137" s="107"/>
      <c r="R137" s="107"/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</row>
    <row r="138" spans="1:31" x14ac:dyDescent="0.35">
      <c r="A138" s="131" t="s">
        <v>464</v>
      </c>
      <c r="B138" s="132">
        <v>0</v>
      </c>
      <c r="C138" s="113" t="e">
        <f t="shared" si="22"/>
        <v>#DIV/0!</v>
      </c>
      <c r="D138" s="131">
        <v>3</v>
      </c>
      <c r="E138" s="114" t="e">
        <f t="shared" si="23"/>
        <v>#DIV/0!</v>
      </c>
      <c r="F138" s="108"/>
      <c r="G138" s="108"/>
      <c r="H138" s="108"/>
      <c r="I138" s="108"/>
      <c r="J138" s="108"/>
      <c r="K138" s="108"/>
      <c r="L138" s="106"/>
      <c r="M138" s="106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</row>
    <row r="139" spans="1:31" x14ac:dyDescent="0.35">
      <c r="A139" s="131" t="s">
        <v>465</v>
      </c>
      <c r="B139" s="132">
        <v>0</v>
      </c>
      <c r="C139" s="113" t="e">
        <f t="shared" si="22"/>
        <v>#DIV/0!</v>
      </c>
      <c r="D139" s="131">
        <v>3</v>
      </c>
      <c r="E139" s="114" t="e">
        <f t="shared" si="23"/>
        <v>#DIV/0!</v>
      </c>
      <c r="F139" s="108"/>
      <c r="G139" s="108"/>
      <c r="H139" s="108"/>
      <c r="I139" s="108"/>
      <c r="J139" s="108"/>
      <c r="K139" s="108"/>
      <c r="L139" s="106"/>
      <c r="M139" s="106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</row>
    <row r="140" spans="1:31" x14ac:dyDescent="0.35">
      <c r="A140" s="131" t="s">
        <v>466</v>
      </c>
      <c r="B140" s="132">
        <v>0</v>
      </c>
      <c r="C140" s="113" t="e">
        <f t="shared" si="22"/>
        <v>#DIV/0!</v>
      </c>
      <c r="D140" s="131">
        <v>4</v>
      </c>
      <c r="E140" s="114" t="e">
        <f t="shared" si="23"/>
        <v>#DIV/0!</v>
      </c>
      <c r="F140" s="108"/>
      <c r="G140" s="108"/>
      <c r="H140" s="108"/>
      <c r="I140" s="108"/>
      <c r="J140" s="108"/>
      <c r="K140" s="108"/>
      <c r="L140" s="106"/>
      <c r="M140" s="106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</row>
    <row r="141" spans="1:31" x14ac:dyDescent="0.35">
      <c r="A141" s="131" t="s">
        <v>467</v>
      </c>
      <c r="B141" s="132">
        <v>0</v>
      </c>
      <c r="C141" s="113" t="e">
        <f t="shared" si="22"/>
        <v>#DIV/0!</v>
      </c>
      <c r="D141" s="131">
        <v>16</v>
      </c>
      <c r="E141" s="114" t="e">
        <f t="shared" si="23"/>
        <v>#DIV/0!</v>
      </c>
      <c r="F141" s="108"/>
      <c r="G141" s="108"/>
      <c r="H141" s="108"/>
      <c r="I141" s="108"/>
      <c r="J141" s="108"/>
      <c r="K141" s="108"/>
      <c r="L141" s="106"/>
      <c r="M141" s="106"/>
      <c r="N141" s="107"/>
      <c r="O141" s="107"/>
      <c r="P141" s="107"/>
      <c r="Q141" s="107"/>
      <c r="R141" s="107"/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</row>
    <row r="142" spans="1:31" x14ac:dyDescent="0.35">
      <c r="A142" s="131" t="s">
        <v>100</v>
      </c>
      <c r="B142" s="132">
        <v>0</v>
      </c>
      <c r="C142" s="113" t="e">
        <f t="shared" si="22"/>
        <v>#DIV/0!</v>
      </c>
      <c r="D142" s="131">
        <v>0</v>
      </c>
      <c r="E142" s="114" t="e">
        <f t="shared" si="23"/>
        <v>#DIV/0!</v>
      </c>
      <c r="F142" s="108"/>
      <c r="G142" s="108"/>
      <c r="H142" s="108"/>
      <c r="I142" s="108"/>
      <c r="J142" s="108"/>
      <c r="K142" s="108"/>
      <c r="L142" s="106"/>
      <c r="M142" s="106"/>
      <c r="N142" s="107"/>
      <c r="O142" s="107"/>
      <c r="P142" s="107"/>
      <c r="Q142" s="107"/>
      <c r="R142" s="107"/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</row>
    <row r="143" spans="1:31" x14ac:dyDescent="0.35">
      <c r="A143" s="131" t="s">
        <v>101</v>
      </c>
      <c r="B143" s="132">
        <v>0</v>
      </c>
      <c r="C143" s="113" t="e">
        <f t="shared" si="22"/>
        <v>#DIV/0!</v>
      </c>
      <c r="D143" s="131">
        <v>0</v>
      </c>
      <c r="E143" s="114" t="e">
        <f t="shared" si="23"/>
        <v>#DIV/0!</v>
      </c>
      <c r="F143" s="108"/>
      <c r="G143" s="108"/>
      <c r="H143" s="108"/>
      <c r="I143" s="108"/>
      <c r="J143" s="108"/>
      <c r="K143" s="108"/>
      <c r="L143" s="106"/>
      <c r="M143" s="106"/>
      <c r="N143" s="107"/>
      <c r="O143" s="107"/>
      <c r="P143" s="107"/>
      <c r="Q143" s="107"/>
      <c r="R143" s="107"/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</row>
    <row r="144" spans="1:31" x14ac:dyDescent="0.35">
      <c r="A144" s="131" t="s">
        <v>102</v>
      </c>
      <c r="B144" s="132">
        <v>0</v>
      </c>
      <c r="C144" s="113" t="e">
        <f t="shared" si="22"/>
        <v>#DIV/0!</v>
      </c>
      <c r="D144" s="131">
        <v>0</v>
      </c>
      <c r="E144" s="114" t="e">
        <f t="shared" si="23"/>
        <v>#DIV/0!</v>
      </c>
      <c r="F144" s="108"/>
      <c r="G144" s="108"/>
      <c r="H144" s="108"/>
      <c r="I144" s="108"/>
      <c r="J144" s="108"/>
      <c r="K144" s="108"/>
      <c r="L144" s="106"/>
      <c r="M144" s="106"/>
      <c r="N144" s="107"/>
      <c r="O144" s="107"/>
      <c r="P144" s="107"/>
      <c r="Q144" s="107"/>
      <c r="R144" s="107"/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</row>
    <row r="145" spans="1:31" x14ac:dyDescent="0.35">
      <c r="A145" s="131" t="s">
        <v>103</v>
      </c>
      <c r="B145" s="132">
        <v>0</v>
      </c>
      <c r="C145" s="113" t="e">
        <f t="shared" si="22"/>
        <v>#DIV/0!</v>
      </c>
      <c r="D145" s="131">
        <v>0</v>
      </c>
      <c r="E145" s="114" t="e">
        <f t="shared" si="23"/>
        <v>#DIV/0!</v>
      </c>
      <c r="F145" s="108"/>
      <c r="G145" s="108"/>
      <c r="H145" s="108"/>
      <c r="I145" s="108"/>
      <c r="J145" s="108"/>
      <c r="K145" s="108"/>
      <c r="L145" s="106"/>
      <c r="M145" s="106"/>
      <c r="N145" s="107"/>
      <c r="O145" s="107"/>
      <c r="P145" s="107"/>
      <c r="Q145" s="107"/>
      <c r="R145" s="107"/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</row>
    <row r="146" spans="1:31" x14ac:dyDescent="0.35">
      <c r="A146" s="131" t="s">
        <v>104</v>
      </c>
      <c r="B146" s="132">
        <v>0</v>
      </c>
      <c r="C146" s="113" t="e">
        <f t="shared" si="22"/>
        <v>#DIV/0!</v>
      </c>
      <c r="D146" s="131">
        <v>0</v>
      </c>
      <c r="E146" s="114" t="e">
        <f t="shared" si="23"/>
        <v>#DIV/0!</v>
      </c>
      <c r="F146" s="108"/>
      <c r="G146" s="108"/>
      <c r="H146" s="108"/>
      <c r="I146" s="108"/>
      <c r="J146" s="108"/>
      <c r="K146" s="108"/>
      <c r="L146" s="106"/>
      <c r="M146" s="106"/>
      <c r="N146" s="107"/>
      <c r="O146" s="107"/>
      <c r="P146" s="107"/>
      <c r="Q146" s="107"/>
      <c r="R146" s="107"/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</row>
    <row r="147" spans="1:31" x14ac:dyDescent="0.35">
      <c r="A147" s="131" t="s">
        <v>105</v>
      </c>
      <c r="B147" s="132">
        <v>0</v>
      </c>
      <c r="C147" s="113" t="e">
        <f t="shared" si="22"/>
        <v>#DIV/0!</v>
      </c>
      <c r="D147" s="131">
        <v>0</v>
      </c>
      <c r="E147" s="114" t="e">
        <f t="shared" si="23"/>
        <v>#DIV/0!</v>
      </c>
      <c r="F147" s="108"/>
      <c r="G147" s="108"/>
      <c r="H147" s="108"/>
      <c r="I147" s="108"/>
      <c r="J147" s="108"/>
      <c r="K147" s="108"/>
      <c r="L147" s="106"/>
      <c r="M147" s="106"/>
      <c r="N147" s="107"/>
      <c r="O147" s="107"/>
      <c r="P147" s="107"/>
      <c r="Q147" s="107"/>
      <c r="R147" s="107"/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</row>
    <row r="148" spans="1:31" x14ac:dyDescent="0.35">
      <c r="A148" s="131" t="s">
        <v>106</v>
      </c>
      <c r="B148" s="132">
        <v>0</v>
      </c>
      <c r="C148" s="113" t="e">
        <f t="shared" si="22"/>
        <v>#DIV/0!</v>
      </c>
      <c r="D148" s="131">
        <v>0</v>
      </c>
      <c r="E148" s="114" t="e">
        <f t="shared" si="23"/>
        <v>#DIV/0!</v>
      </c>
      <c r="F148" s="108"/>
      <c r="G148" s="108"/>
      <c r="H148" s="108"/>
      <c r="I148" s="108"/>
      <c r="J148" s="108"/>
      <c r="K148" s="108"/>
      <c r="L148" s="106"/>
      <c r="M148" s="106"/>
      <c r="N148" s="107"/>
      <c r="O148" s="107"/>
      <c r="P148" s="107"/>
      <c r="Q148" s="107"/>
      <c r="R148" s="107"/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</row>
    <row r="149" spans="1:31" x14ac:dyDescent="0.35">
      <c r="A149" s="131" t="s">
        <v>107</v>
      </c>
      <c r="B149" s="132">
        <v>0</v>
      </c>
      <c r="C149" s="113" t="e">
        <f t="shared" si="22"/>
        <v>#DIV/0!</v>
      </c>
      <c r="D149" s="131">
        <v>0</v>
      </c>
      <c r="E149" s="114" t="e">
        <f t="shared" si="23"/>
        <v>#DIV/0!</v>
      </c>
      <c r="F149" s="108"/>
      <c r="G149" s="108"/>
      <c r="H149" s="108"/>
      <c r="I149" s="108"/>
      <c r="J149" s="108"/>
      <c r="K149" s="108"/>
      <c r="L149" s="106"/>
      <c r="M149" s="106"/>
      <c r="N149" s="107"/>
      <c r="O149" s="107"/>
      <c r="P149" s="107"/>
      <c r="Q149" s="107"/>
      <c r="R149" s="107"/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</row>
    <row r="150" spans="1:31" x14ac:dyDescent="0.35">
      <c r="A150" s="131" t="s">
        <v>108</v>
      </c>
      <c r="B150" s="132">
        <v>0</v>
      </c>
      <c r="C150" s="113" t="e">
        <f t="shared" si="22"/>
        <v>#DIV/0!</v>
      </c>
      <c r="D150" s="131">
        <v>0</v>
      </c>
      <c r="E150" s="114" t="e">
        <f t="shared" si="23"/>
        <v>#DIV/0!</v>
      </c>
      <c r="F150" s="108"/>
      <c r="G150" s="108"/>
      <c r="H150" s="108"/>
      <c r="I150" s="108"/>
      <c r="J150" s="108"/>
      <c r="K150" s="108"/>
      <c r="L150" s="106"/>
      <c r="M150" s="106"/>
      <c r="N150" s="107"/>
      <c r="O150" s="107"/>
      <c r="P150" s="107"/>
      <c r="Q150" s="107"/>
      <c r="R150" s="107"/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</row>
    <row r="151" spans="1:31" x14ac:dyDescent="0.35">
      <c r="A151" s="131" t="s">
        <v>109</v>
      </c>
      <c r="B151" s="132">
        <v>0</v>
      </c>
      <c r="C151" s="113" t="e">
        <f t="shared" si="22"/>
        <v>#DIV/0!</v>
      </c>
      <c r="D151" s="131">
        <v>0</v>
      </c>
      <c r="E151" s="114" t="e">
        <f t="shared" si="23"/>
        <v>#DIV/0!</v>
      </c>
      <c r="F151" s="108"/>
      <c r="G151" s="108"/>
      <c r="H151" s="108"/>
      <c r="I151" s="108"/>
      <c r="J151" s="108"/>
      <c r="K151" s="108"/>
      <c r="L151" s="106"/>
      <c r="M151" s="106"/>
      <c r="N151" s="107"/>
      <c r="O151" s="107"/>
      <c r="P151" s="107"/>
      <c r="Q151" s="107"/>
      <c r="R151" s="107"/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</row>
    <row r="152" spans="1:31" x14ac:dyDescent="0.35">
      <c r="A152" s="131" t="s">
        <v>110</v>
      </c>
      <c r="B152" s="132">
        <v>0</v>
      </c>
      <c r="C152" s="113" t="e">
        <f t="shared" si="22"/>
        <v>#DIV/0!</v>
      </c>
      <c r="D152" s="131">
        <v>0</v>
      </c>
      <c r="E152" s="114" t="e">
        <f t="shared" si="23"/>
        <v>#DIV/0!</v>
      </c>
      <c r="F152" s="108"/>
      <c r="G152" s="108"/>
      <c r="H152" s="108"/>
      <c r="I152" s="108"/>
      <c r="J152" s="108"/>
      <c r="K152" s="108"/>
      <c r="L152" s="106"/>
      <c r="M152" s="106"/>
      <c r="N152" s="107"/>
      <c r="O152" s="107"/>
      <c r="P152" s="107"/>
      <c r="Q152" s="107"/>
      <c r="R152" s="107"/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</row>
    <row r="153" spans="1:31" x14ac:dyDescent="0.35">
      <c r="A153" s="131" t="s">
        <v>111</v>
      </c>
      <c r="B153" s="132">
        <v>0</v>
      </c>
      <c r="C153" s="113" t="e">
        <f t="shared" si="22"/>
        <v>#DIV/0!</v>
      </c>
      <c r="D153" s="131">
        <v>0</v>
      </c>
      <c r="E153" s="114" t="e">
        <f t="shared" si="23"/>
        <v>#DIV/0!</v>
      </c>
      <c r="F153" s="108"/>
      <c r="G153" s="108"/>
      <c r="H153" s="108"/>
      <c r="I153" s="108"/>
      <c r="J153" s="108"/>
      <c r="K153" s="108"/>
      <c r="L153" s="106"/>
      <c r="M153" s="106"/>
      <c r="N153" s="107"/>
      <c r="O153" s="107"/>
      <c r="P153" s="107"/>
      <c r="Q153" s="107"/>
      <c r="R153" s="107"/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</row>
    <row r="154" spans="1:31" x14ac:dyDescent="0.35">
      <c r="A154" s="131" t="s">
        <v>112</v>
      </c>
      <c r="B154" s="132">
        <v>0</v>
      </c>
      <c r="C154" s="113" t="e">
        <f t="shared" si="22"/>
        <v>#DIV/0!</v>
      </c>
      <c r="D154" s="131">
        <v>0</v>
      </c>
      <c r="E154" s="114" t="e">
        <f t="shared" si="23"/>
        <v>#DIV/0!</v>
      </c>
      <c r="F154" s="108"/>
      <c r="G154" s="108"/>
      <c r="H154" s="108"/>
      <c r="I154" s="108"/>
      <c r="J154" s="108"/>
      <c r="K154" s="108"/>
      <c r="L154" s="106"/>
      <c r="M154" s="106"/>
      <c r="N154" s="107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</row>
    <row r="155" spans="1:31" x14ac:dyDescent="0.35">
      <c r="A155" s="131" t="s">
        <v>113</v>
      </c>
      <c r="B155" s="132">
        <v>0</v>
      </c>
      <c r="C155" s="113" t="e">
        <f t="shared" si="22"/>
        <v>#DIV/0!</v>
      </c>
      <c r="D155" s="131">
        <v>0</v>
      </c>
      <c r="E155" s="114" t="e">
        <f t="shared" si="23"/>
        <v>#DIV/0!</v>
      </c>
      <c r="F155" s="108"/>
      <c r="G155" s="108"/>
      <c r="H155" s="108"/>
      <c r="I155" s="108"/>
      <c r="J155" s="108"/>
      <c r="K155" s="108"/>
      <c r="L155" s="106"/>
      <c r="M155" s="106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</row>
    <row r="156" spans="1:31" x14ac:dyDescent="0.35">
      <c r="A156" s="131" t="s">
        <v>114</v>
      </c>
      <c r="B156" s="132">
        <v>0</v>
      </c>
      <c r="C156" s="113" t="e">
        <f t="shared" si="22"/>
        <v>#DIV/0!</v>
      </c>
      <c r="D156" s="131">
        <v>0</v>
      </c>
      <c r="E156" s="114" t="e">
        <f t="shared" si="23"/>
        <v>#DIV/0!</v>
      </c>
      <c r="F156" s="108"/>
      <c r="G156" s="108"/>
      <c r="H156" s="108"/>
      <c r="I156" s="108"/>
      <c r="J156" s="108"/>
      <c r="K156" s="108"/>
      <c r="L156" s="106"/>
      <c r="M156" s="106"/>
      <c r="N156" s="107"/>
      <c r="O156" s="107"/>
      <c r="P156" s="107"/>
      <c r="Q156" s="107"/>
      <c r="R156" s="107"/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</row>
    <row r="157" spans="1:31" x14ac:dyDescent="0.35">
      <c r="A157" s="131" t="s">
        <v>115</v>
      </c>
      <c r="B157" s="132">
        <v>0</v>
      </c>
      <c r="C157" s="113" t="e">
        <f t="shared" si="22"/>
        <v>#DIV/0!</v>
      </c>
      <c r="D157" s="131">
        <v>0</v>
      </c>
      <c r="E157" s="114" t="e">
        <f t="shared" si="23"/>
        <v>#DIV/0!</v>
      </c>
      <c r="F157" s="108"/>
      <c r="G157" s="108"/>
      <c r="H157" s="108"/>
      <c r="I157" s="108"/>
      <c r="J157" s="108"/>
      <c r="K157" s="108"/>
      <c r="L157" s="106"/>
      <c r="M157" s="106"/>
      <c r="N157" s="107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</row>
    <row r="158" spans="1:31" x14ac:dyDescent="0.35">
      <c r="A158" s="131" t="s">
        <v>116</v>
      </c>
      <c r="B158" s="132">
        <v>0</v>
      </c>
      <c r="C158" s="113" t="e">
        <f t="shared" si="22"/>
        <v>#DIV/0!</v>
      </c>
      <c r="D158" s="131">
        <v>0</v>
      </c>
      <c r="E158" s="114" t="e">
        <f t="shared" si="23"/>
        <v>#DIV/0!</v>
      </c>
      <c r="F158" s="108"/>
      <c r="G158" s="108"/>
      <c r="H158" s="108"/>
      <c r="I158" s="108"/>
      <c r="J158" s="108"/>
      <c r="K158" s="108"/>
      <c r="L158" s="106"/>
      <c r="M158" s="106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</row>
    <row r="159" spans="1:31" x14ac:dyDescent="0.35">
      <c r="A159" s="131" t="s">
        <v>117</v>
      </c>
      <c r="B159" s="132">
        <v>0</v>
      </c>
      <c r="C159" s="113" t="e">
        <f t="shared" si="22"/>
        <v>#DIV/0!</v>
      </c>
      <c r="D159" s="131">
        <v>0</v>
      </c>
      <c r="E159" s="114" t="e">
        <f t="shared" si="23"/>
        <v>#DIV/0!</v>
      </c>
      <c r="F159" s="108"/>
      <c r="G159" s="108"/>
      <c r="H159" s="108"/>
      <c r="I159" s="108"/>
      <c r="J159" s="108"/>
      <c r="K159" s="108"/>
      <c r="L159" s="106"/>
      <c r="M159" s="106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</row>
    <row r="160" spans="1:31" x14ac:dyDescent="0.35">
      <c r="A160" s="131" t="s">
        <v>118</v>
      </c>
      <c r="B160" s="132">
        <v>0</v>
      </c>
      <c r="C160" s="113" t="e">
        <f t="shared" si="22"/>
        <v>#DIV/0!</v>
      </c>
      <c r="D160" s="131">
        <v>0</v>
      </c>
      <c r="E160" s="114" t="e">
        <f t="shared" si="23"/>
        <v>#DIV/0!</v>
      </c>
      <c r="F160" s="108"/>
      <c r="G160" s="108"/>
      <c r="H160" s="108"/>
      <c r="I160" s="108"/>
      <c r="J160" s="108"/>
      <c r="K160" s="108"/>
      <c r="L160" s="106"/>
      <c r="M160" s="106"/>
      <c r="N160" s="107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</row>
    <row r="161" spans="1:41" x14ac:dyDescent="0.35">
      <c r="A161" s="131" t="s">
        <v>119</v>
      </c>
      <c r="B161" s="132">
        <v>0</v>
      </c>
      <c r="C161" s="113" t="e">
        <f t="shared" si="22"/>
        <v>#DIV/0!</v>
      </c>
      <c r="D161" s="131">
        <v>0</v>
      </c>
      <c r="E161" s="114" t="e">
        <f t="shared" si="23"/>
        <v>#DIV/0!</v>
      </c>
      <c r="F161" s="108"/>
      <c r="G161" s="108"/>
      <c r="H161" s="108"/>
      <c r="I161" s="108"/>
      <c r="J161" s="108"/>
      <c r="K161" s="108"/>
      <c r="L161" s="106"/>
      <c r="M161" s="106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</row>
    <row r="162" spans="1:41" x14ac:dyDescent="0.35">
      <c r="A162" s="111"/>
      <c r="B162" s="112"/>
      <c r="C162" s="113" t="e">
        <f t="shared" si="22"/>
        <v>#DIV/0!</v>
      </c>
      <c r="D162" s="111"/>
      <c r="E162" s="114" t="e">
        <f t="shared" si="23"/>
        <v>#DIV/0!</v>
      </c>
      <c r="F162" s="108"/>
      <c r="G162" s="108"/>
      <c r="H162" s="108"/>
      <c r="I162" s="108"/>
      <c r="J162" s="108"/>
      <c r="K162" s="108"/>
      <c r="L162" s="106"/>
      <c r="M162" s="106"/>
      <c r="N162" s="107"/>
      <c r="O162" s="107"/>
      <c r="P162" s="107"/>
      <c r="Q162" s="107"/>
      <c r="R162" s="107"/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</row>
    <row r="163" spans="1:41" x14ac:dyDescent="0.35">
      <c r="A163" s="115" t="s">
        <v>92</v>
      </c>
      <c r="B163" s="116">
        <f>SUM(B132:B162)</f>
        <v>0</v>
      </c>
      <c r="C163" s="117"/>
      <c r="D163" s="118"/>
      <c r="E163" s="119" t="e">
        <f>SUM(E132:E162)</f>
        <v>#DIV/0!</v>
      </c>
      <c r="F163" s="120"/>
      <c r="G163" s="120"/>
      <c r="H163" s="120"/>
      <c r="I163" s="120"/>
      <c r="J163" s="120"/>
      <c r="K163" s="120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</row>
    <row r="164" spans="1:41" x14ac:dyDescent="0.35">
      <c r="A164" s="120"/>
      <c r="B164" s="120"/>
      <c r="C164" s="120"/>
      <c r="D164" s="120"/>
      <c r="E164" s="120"/>
      <c r="F164" s="120"/>
      <c r="G164" s="120"/>
      <c r="H164" s="120"/>
      <c r="I164" s="120"/>
      <c r="J164" s="120"/>
      <c r="K164" s="120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</row>
    <row r="165" spans="1:41" x14ac:dyDescent="0.35">
      <c r="A165" s="230" t="s">
        <v>120</v>
      </c>
      <c r="B165" s="230"/>
      <c r="C165" s="230"/>
      <c r="D165" s="230"/>
      <c r="E165" s="230"/>
      <c r="F165" s="230"/>
      <c r="G165" s="230"/>
      <c r="H165" s="230"/>
      <c r="I165" s="230"/>
      <c r="J165" s="230"/>
      <c r="K165" s="230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</row>
    <row r="166" spans="1:41" x14ac:dyDescent="0.35">
      <c r="A166" s="121"/>
      <c r="B166" s="121"/>
      <c r="C166" s="121"/>
      <c r="D166" s="121"/>
      <c r="E166" s="121"/>
      <c r="F166" s="121"/>
      <c r="G166" s="121"/>
      <c r="H166" s="121"/>
      <c r="I166" s="121"/>
      <c r="J166" s="121"/>
      <c r="K166" s="121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22" t="e">
        <f>IF(E163-AE168&gt;0,E163-AE168,0)</f>
        <v>#DIV/0!</v>
      </c>
    </row>
    <row r="167" spans="1:41" x14ac:dyDescent="0.35">
      <c r="A167" s="231" t="s">
        <v>121</v>
      </c>
      <c r="B167" s="233" t="s">
        <v>122</v>
      </c>
      <c r="C167" s="234"/>
      <c r="D167" s="234"/>
      <c r="E167" s="234"/>
      <c r="F167" s="234"/>
      <c r="G167" s="234"/>
      <c r="H167" s="234"/>
      <c r="I167" s="234"/>
      <c r="J167" s="234"/>
      <c r="K167" s="234"/>
      <c r="L167" s="234"/>
      <c r="M167" s="234"/>
      <c r="N167" s="234"/>
      <c r="O167" s="234"/>
      <c r="P167" s="234"/>
      <c r="Q167" s="234"/>
      <c r="R167" s="234"/>
      <c r="S167" s="234"/>
      <c r="T167" s="234"/>
      <c r="U167" s="234"/>
      <c r="V167" s="234"/>
      <c r="W167" s="234"/>
      <c r="X167" s="234"/>
      <c r="Y167" s="234"/>
      <c r="Z167" s="234"/>
      <c r="AA167" s="234"/>
      <c r="AB167" s="234"/>
      <c r="AC167" s="234"/>
      <c r="AD167" s="234"/>
      <c r="AE167" s="234"/>
      <c r="AF167" s="235" t="s">
        <v>123</v>
      </c>
      <c r="AG167" s="235"/>
      <c r="AH167" s="235"/>
      <c r="AI167" s="235"/>
      <c r="AJ167" s="235"/>
      <c r="AK167" s="235"/>
      <c r="AL167" s="235"/>
      <c r="AM167" s="235"/>
      <c r="AN167" s="235"/>
      <c r="AO167" s="236"/>
    </row>
    <row r="168" spans="1:41" x14ac:dyDescent="0.35">
      <c r="A168" s="232"/>
      <c r="B168" s="123">
        <v>1</v>
      </c>
      <c r="C168" s="123">
        <f>B168+1</f>
        <v>2</v>
      </c>
      <c r="D168" s="123">
        <f t="shared" ref="D168:AE168" si="24">C168+1</f>
        <v>3</v>
      </c>
      <c r="E168" s="123">
        <f t="shared" si="24"/>
        <v>4</v>
      </c>
      <c r="F168" s="123">
        <f t="shared" si="24"/>
        <v>5</v>
      </c>
      <c r="G168" s="123">
        <f t="shared" si="24"/>
        <v>6</v>
      </c>
      <c r="H168" s="123">
        <f t="shared" si="24"/>
        <v>7</v>
      </c>
      <c r="I168" s="123">
        <f t="shared" si="24"/>
        <v>8</v>
      </c>
      <c r="J168" s="123">
        <f t="shared" si="24"/>
        <v>9</v>
      </c>
      <c r="K168" s="123">
        <f t="shared" si="24"/>
        <v>10</v>
      </c>
      <c r="L168" s="123">
        <f t="shared" si="24"/>
        <v>11</v>
      </c>
      <c r="M168" s="123">
        <f t="shared" si="24"/>
        <v>12</v>
      </c>
      <c r="N168" s="123">
        <f t="shared" si="24"/>
        <v>13</v>
      </c>
      <c r="O168" s="123">
        <f t="shared" si="24"/>
        <v>14</v>
      </c>
      <c r="P168" s="123">
        <f t="shared" si="24"/>
        <v>15</v>
      </c>
      <c r="Q168" s="123">
        <f t="shared" si="24"/>
        <v>16</v>
      </c>
      <c r="R168" s="123">
        <f t="shared" si="24"/>
        <v>17</v>
      </c>
      <c r="S168" s="123">
        <f t="shared" si="24"/>
        <v>18</v>
      </c>
      <c r="T168" s="123">
        <f t="shared" si="24"/>
        <v>19</v>
      </c>
      <c r="U168" s="123">
        <f t="shared" si="24"/>
        <v>20</v>
      </c>
      <c r="V168" s="123">
        <f t="shared" si="24"/>
        <v>21</v>
      </c>
      <c r="W168" s="123">
        <f t="shared" si="24"/>
        <v>22</v>
      </c>
      <c r="X168" s="123">
        <f t="shared" si="24"/>
        <v>23</v>
      </c>
      <c r="Y168" s="123">
        <f t="shared" si="24"/>
        <v>24</v>
      </c>
      <c r="Z168" s="123">
        <f t="shared" si="24"/>
        <v>25</v>
      </c>
      <c r="AA168" s="123">
        <f t="shared" si="24"/>
        <v>26</v>
      </c>
      <c r="AB168" s="123">
        <f t="shared" si="24"/>
        <v>27</v>
      </c>
      <c r="AC168" s="123">
        <f t="shared" si="24"/>
        <v>28</v>
      </c>
      <c r="AD168" s="123">
        <f t="shared" si="24"/>
        <v>29</v>
      </c>
      <c r="AE168" s="123">
        <f t="shared" si="24"/>
        <v>30</v>
      </c>
      <c r="AF168" s="123" t="e">
        <f>IF($AF$166&gt;0,IF(AND(0&lt;AE168,AE168&lt;$AF$166),AE168+1,0),0)</f>
        <v>#DIV/0!</v>
      </c>
      <c r="AG168" s="123" t="e">
        <f t="shared" ref="AG168:AO168" si="25">IF($AF$166&gt;0,IF(AND(0&lt;AF168,AF168&lt;$AF$166),AF168+1,0),0)</f>
        <v>#DIV/0!</v>
      </c>
      <c r="AH168" s="123" t="e">
        <f t="shared" si="25"/>
        <v>#DIV/0!</v>
      </c>
      <c r="AI168" s="123" t="e">
        <f t="shared" si="25"/>
        <v>#DIV/0!</v>
      </c>
      <c r="AJ168" s="123" t="e">
        <f t="shared" si="25"/>
        <v>#DIV/0!</v>
      </c>
      <c r="AK168" s="123" t="e">
        <f t="shared" si="25"/>
        <v>#DIV/0!</v>
      </c>
      <c r="AL168" s="123" t="e">
        <f t="shared" si="25"/>
        <v>#DIV/0!</v>
      </c>
      <c r="AM168" s="123" t="e">
        <f t="shared" si="25"/>
        <v>#DIV/0!</v>
      </c>
      <c r="AN168" s="123" t="e">
        <f t="shared" si="25"/>
        <v>#DIV/0!</v>
      </c>
      <c r="AO168" s="123" t="e">
        <f t="shared" si="25"/>
        <v>#DIV/0!</v>
      </c>
    </row>
    <row r="169" spans="1:41" x14ac:dyDescent="0.35">
      <c r="A169" s="124" t="s">
        <v>93</v>
      </c>
      <c r="B169" s="125">
        <f t="shared" ref="B169:AD169" si="26">C116-C118</f>
        <v>0</v>
      </c>
      <c r="C169" s="125">
        <f t="shared" si="26"/>
        <v>0</v>
      </c>
      <c r="D169" s="125">
        <f t="shared" si="26"/>
        <v>0</v>
      </c>
      <c r="E169" s="125">
        <f t="shared" si="26"/>
        <v>0</v>
      </c>
      <c r="F169" s="125">
        <f t="shared" si="26"/>
        <v>0</v>
      </c>
      <c r="G169" s="125">
        <f t="shared" si="26"/>
        <v>0</v>
      </c>
      <c r="H169" s="125">
        <f t="shared" si="26"/>
        <v>0</v>
      </c>
      <c r="I169" s="125">
        <f t="shared" si="26"/>
        <v>0</v>
      </c>
      <c r="J169" s="125">
        <f t="shared" si="26"/>
        <v>0</v>
      </c>
      <c r="K169" s="125">
        <f t="shared" si="26"/>
        <v>0</v>
      </c>
      <c r="L169" s="125">
        <f t="shared" si="26"/>
        <v>0</v>
      </c>
      <c r="M169" s="125">
        <f t="shared" si="26"/>
        <v>0</v>
      </c>
      <c r="N169" s="125">
        <f t="shared" si="26"/>
        <v>0</v>
      </c>
      <c r="O169" s="125">
        <f t="shared" si="26"/>
        <v>0</v>
      </c>
      <c r="P169" s="125">
        <f t="shared" si="26"/>
        <v>0</v>
      </c>
      <c r="Q169" s="125">
        <f t="shared" si="26"/>
        <v>0</v>
      </c>
      <c r="R169" s="125">
        <f t="shared" si="26"/>
        <v>0</v>
      </c>
      <c r="S169" s="125">
        <f t="shared" si="26"/>
        <v>0</v>
      </c>
      <c r="T169" s="125">
        <f t="shared" si="26"/>
        <v>0</v>
      </c>
      <c r="U169" s="125">
        <f t="shared" si="26"/>
        <v>0</v>
      </c>
      <c r="V169" s="125">
        <f t="shared" si="26"/>
        <v>0</v>
      </c>
      <c r="W169" s="125">
        <f t="shared" si="26"/>
        <v>0</v>
      </c>
      <c r="X169" s="125">
        <f t="shared" si="26"/>
        <v>0</v>
      </c>
      <c r="Y169" s="125">
        <f t="shared" si="26"/>
        <v>0</v>
      </c>
      <c r="Z169" s="125">
        <f t="shared" si="26"/>
        <v>0</v>
      </c>
      <c r="AA169" s="125">
        <f t="shared" si="26"/>
        <v>0</v>
      </c>
      <c r="AB169" s="125">
        <f t="shared" si="26"/>
        <v>0</v>
      </c>
      <c r="AC169" s="125">
        <f t="shared" si="26"/>
        <v>0</v>
      </c>
      <c r="AD169" s="125">
        <f t="shared" si="26"/>
        <v>0</v>
      </c>
      <c r="AE169" s="125">
        <f>N(AND(AE168&gt;0,$O$75&gt;0)*$O$75)</f>
        <v>0</v>
      </c>
      <c r="AF169" s="125" t="e">
        <f>N(AND(AF168&gt;0,$AF$166&gt;0)*$AF$166)</f>
        <v>#DIV/0!</v>
      </c>
      <c r="AG169" s="125" t="e">
        <f t="shared" ref="AG169:AO169" si="27">N(AND(AG168&gt;0,$AE$69&gt;0)*$AE$69)</f>
        <v>#DIV/0!</v>
      </c>
      <c r="AH169" s="125" t="e">
        <f t="shared" si="27"/>
        <v>#DIV/0!</v>
      </c>
      <c r="AI169" s="125" t="e">
        <f t="shared" si="27"/>
        <v>#DIV/0!</v>
      </c>
      <c r="AJ169" s="125" t="e">
        <f t="shared" si="27"/>
        <v>#DIV/0!</v>
      </c>
      <c r="AK169" s="125" t="e">
        <f t="shared" si="27"/>
        <v>#DIV/0!</v>
      </c>
      <c r="AL169" s="125" t="e">
        <f t="shared" si="27"/>
        <v>#DIV/0!</v>
      </c>
      <c r="AM169" s="125" t="e">
        <f t="shared" si="27"/>
        <v>#DIV/0!</v>
      </c>
      <c r="AN169" s="125" t="e">
        <f t="shared" si="27"/>
        <v>#DIV/0!</v>
      </c>
      <c r="AO169" s="125" t="e">
        <f t="shared" si="27"/>
        <v>#DIV/0!</v>
      </c>
    </row>
    <row r="170" spans="1:41" x14ac:dyDescent="0.35">
      <c r="A170" s="124" t="s">
        <v>124</v>
      </c>
      <c r="B170" s="125"/>
      <c r="C170" s="125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07"/>
      <c r="P170" s="126"/>
      <c r="Q170" s="127"/>
      <c r="R170" s="107"/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28">
        <f>IF(AF116-AF118&gt;0,NPV(4%,AF169:AO169),0)</f>
        <v>0</v>
      </c>
      <c r="AG170" s="107"/>
      <c r="AH170" s="107"/>
      <c r="AI170" s="107"/>
      <c r="AJ170" s="107"/>
      <c r="AK170" s="107"/>
      <c r="AL170" s="107"/>
      <c r="AM170" s="107"/>
      <c r="AN170" s="107"/>
      <c r="AO170" s="107"/>
    </row>
    <row r="171" spans="1:41" x14ac:dyDescent="0.35">
      <c r="A171" s="119" t="s">
        <v>125</v>
      </c>
      <c r="B171" s="129">
        <f>SUM(B169:B170)</f>
        <v>0</v>
      </c>
      <c r="C171" s="129">
        <f>SUM(C169:C170)</f>
        <v>0</v>
      </c>
      <c r="D171" s="129">
        <f>SUM(D169:D170)</f>
        <v>0</v>
      </c>
      <c r="E171" s="129">
        <f>SUM(E169:E170)</f>
        <v>0</v>
      </c>
      <c r="F171" s="129">
        <f>SUM(F169:F170)</f>
        <v>0</v>
      </c>
      <c r="G171" s="129">
        <f t="shared" ref="G171:AE171" si="28">SUM(G169:G170)</f>
        <v>0</v>
      </c>
      <c r="H171" s="129">
        <f t="shared" si="28"/>
        <v>0</v>
      </c>
      <c r="I171" s="129">
        <f t="shared" si="28"/>
        <v>0</v>
      </c>
      <c r="J171" s="129">
        <f t="shared" si="28"/>
        <v>0</v>
      </c>
      <c r="K171" s="129">
        <f t="shared" si="28"/>
        <v>0</v>
      </c>
      <c r="L171" s="129">
        <f t="shared" si="28"/>
        <v>0</v>
      </c>
      <c r="M171" s="129">
        <f t="shared" si="28"/>
        <v>0</v>
      </c>
      <c r="N171" s="129">
        <f t="shared" si="28"/>
        <v>0</v>
      </c>
      <c r="O171" s="129">
        <f t="shared" si="28"/>
        <v>0</v>
      </c>
      <c r="P171" s="129">
        <f t="shared" si="28"/>
        <v>0</v>
      </c>
      <c r="Q171" s="129">
        <f t="shared" si="28"/>
        <v>0</v>
      </c>
      <c r="R171" s="129">
        <f t="shared" si="28"/>
        <v>0</v>
      </c>
      <c r="S171" s="129">
        <f t="shared" si="28"/>
        <v>0</v>
      </c>
      <c r="T171" s="129">
        <f t="shared" si="28"/>
        <v>0</v>
      </c>
      <c r="U171" s="129">
        <f t="shared" si="28"/>
        <v>0</v>
      </c>
      <c r="V171" s="129">
        <f t="shared" si="28"/>
        <v>0</v>
      </c>
      <c r="W171" s="129">
        <f t="shared" si="28"/>
        <v>0</v>
      </c>
      <c r="X171" s="129">
        <f t="shared" si="28"/>
        <v>0</v>
      </c>
      <c r="Y171" s="129">
        <f t="shared" si="28"/>
        <v>0</v>
      </c>
      <c r="Z171" s="129">
        <f t="shared" si="28"/>
        <v>0</v>
      </c>
      <c r="AA171" s="129">
        <f t="shared" si="28"/>
        <v>0</v>
      </c>
      <c r="AB171" s="129">
        <f t="shared" si="28"/>
        <v>0</v>
      </c>
      <c r="AC171" s="129">
        <f t="shared" si="28"/>
        <v>0</v>
      </c>
      <c r="AD171" s="129">
        <f t="shared" si="28"/>
        <v>0</v>
      </c>
      <c r="AE171" s="129">
        <f t="shared" si="28"/>
        <v>0</v>
      </c>
    </row>
  </sheetData>
  <mergeCells count="13">
    <mergeCell ref="A127:E127"/>
    <mergeCell ref="A165:K165"/>
    <mergeCell ref="A167:A168"/>
    <mergeCell ref="B167:AE167"/>
    <mergeCell ref="AF167:AO167"/>
    <mergeCell ref="A113:L113"/>
    <mergeCell ref="M113:X113"/>
    <mergeCell ref="Y113:AF113"/>
    <mergeCell ref="A1:K1"/>
    <mergeCell ref="A3:L3"/>
    <mergeCell ref="A4:AF4"/>
    <mergeCell ref="A45:L45"/>
    <mergeCell ref="A46:AF46"/>
  </mergeCells>
  <conditionalFormatting sqref="C110:AF110">
    <cfRule type="cellIs" dxfId="1" priority="1" operator="equal">
      <formula>"OK"</formula>
    </cfRule>
    <cfRule type="cellIs" dxfId="0" priority="2" operator="equal">
      <formula>"Nesustenabil"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34"/>
  <dimension ref="A1:AF36"/>
  <sheetViews>
    <sheetView zoomScale="90" zoomScaleNormal="90" workbookViewId="0">
      <selection activeCell="B18" sqref="B18"/>
    </sheetView>
  </sheetViews>
  <sheetFormatPr defaultColWidth="8.90625" defaultRowHeight="14.5" x14ac:dyDescent="0.35"/>
  <cols>
    <col min="1" max="1" width="33.6328125" style="102" customWidth="1"/>
    <col min="2" max="2" width="20.90625" style="18" bestFit="1" customWidth="1"/>
    <col min="3" max="4" width="16.54296875" style="103" customWidth="1"/>
    <col min="5" max="17" width="16.54296875" style="18" customWidth="1"/>
    <col min="18" max="32" width="15.26953125" style="18" bestFit="1" customWidth="1"/>
    <col min="33" max="16384" width="8.90625" style="18"/>
  </cols>
  <sheetData>
    <row r="1" spans="1:32" ht="33" customHeight="1" x14ac:dyDescent="0.35">
      <c r="A1" s="226" t="s">
        <v>339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70"/>
      <c r="M1" s="9"/>
      <c r="N1" s="9"/>
      <c r="O1" s="9"/>
      <c r="P1" s="9"/>
      <c r="Q1" s="16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</row>
    <row r="2" spans="1:32" ht="19.5" customHeight="1" x14ac:dyDescent="0.35">
      <c r="A2" s="75"/>
      <c r="B2" s="76"/>
      <c r="C2" s="76"/>
      <c r="D2" s="9"/>
      <c r="E2" s="9"/>
      <c r="F2" s="9"/>
      <c r="G2" s="9"/>
      <c r="H2" s="71"/>
      <c r="I2" s="70"/>
      <c r="J2" s="70"/>
      <c r="K2" s="70"/>
      <c r="L2" s="70"/>
      <c r="M2" s="9"/>
      <c r="N2" s="9"/>
      <c r="O2" s="9"/>
      <c r="P2" s="9"/>
      <c r="Q2" s="16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</row>
    <row r="3" spans="1:32" x14ac:dyDescent="0.35">
      <c r="A3" s="224" t="s">
        <v>340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9"/>
      <c r="N3" s="9"/>
      <c r="O3" s="9"/>
      <c r="P3" s="9"/>
      <c r="Q3" s="16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</row>
    <row r="4" spans="1:32" ht="15" x14ac:dyDescent="0.35">
      <c r="A4" s="227" t="s">
        <v>31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</row>
    <row r="5" spans="1:32" s="104" customFormat="1" ht="15" x14ac:dyDescent="0.35">
      <c r="A5" s="77"/>
      <c r="B5" s="78"/>
      <c r="C5" s="79" t="s">
        <v>182</v>
      </c>
      <c r="D5" s="79" t="s">
        <v>182</v>
      </c>
      <c r="E5" s="79" t="s">
        <v>182</v>
      </c>
      <c r="F5" s="79" t="s">
        <v>182</v>
      </c>
      <c r="G5" s="79" t="s">
        <v>182</v>
      </c>
      <c r="H5" s="79" t="s">
        <v>183</v>
      </c>
      <c r="I5" s="79" t="s">
        <v>183</v>
      </c>
      <c r="J5" s="79" t="s">
        <v>183</v>
      </c>
      <c r="K5" s="79" t="s">
        <v>183</v>
      </c>
      <c r="L5" s="79" t="s">
        <v>183</v>
      </c>
      <c r="M5" s="79" t="s">
        <v>183</v>
      </c>
      <c r="N5" s="79" t="s">
        <v>183</v>
      </c>
      <c r="O5" s="79" t="s">
        <v>183</v>
      </c>
      <c r="P5" s="79" t="s">
        <v>183</v>
      </c>
      <c r="Q5" s="79" t="s">
        <v>183</v>
      </c>
      <c r="R5" s="79" t="s">
        <v>183</v>
      </c>
      <c r="S5" s="79" t="s">
        <v>183</v>
      </c>
      <c r="T5" s="79" t="s">
        <v>183</v>
      </c>
      <c r="U5" s="79" t="s">
        <v>183</v>
      </c>
      <c r="V5" s="79" t="s">
        <v>183</v>
      </c>
      <c r="W5" s="79" t="s">
        <v>183</v>
      </c>
      <c r="X5" s="79" t="s">
        <v>183</v>
      </c>
      <c r="Y5" s="79" t="s">
        <v>183</v>
      </c>
      <c r="Z5" s="79" t="s">
        <v>183</v>
      </c>
      <c r="AA5" s="79" t="s">
        <v>183</v>
      </c>
      <c r="AB5" s="79" t="s">
        <v>183</v>
      </c>
      <c r="AC5" s="79" t="s">
        <v>183</v>
      </c>
      <c r="AD5" s="79" t="s">
        <v>183</v>
      </c>
      <c r="AE5" s="79" t="s">
        <v>183</v>
      </c>
      <c r="AF5" s="79" t="s">
        <v>183</v>
      </c>
    </row>
    <row r="6" spans="1:32" s="10" customFormat="1" ht="13.5" x14ac:dyDescent="0.35">
      <c r="A6" s="80"/>
      <c r="B6" s="79" t="s">
        <v>18</v>
      </c>
      <c r="C6" s="79">
        <v>1</v>
      </c>
      <c r="D6" s="79">
        <v>2</v>
      </c>
      <c r="E6" s="79">
        <v>3</v>
      </c>
      <c r="F6" s="79">
        <v>4</v>
      </c>
      <c r="G6" s="79">
        <v>5</v>
      </c>
      <c r="H6" s="79">
        <v>6</v>
      </c>
      <c r="I6" s="79">
        <v>7</v>
      </c>
      <c r="J6" s="79">
        <v>8</v>
      </c>
      <c r="K6" s="79">
        <v>9</v>
      </c>
      <c r="L6" s="79">
        <v>10</v>
      </c>
      <c r="M6" s="79">
        <v>11</v>
      </c>
      <c r="N6" s="79">
        <v>12</v>
      </c>
      <c r="O6" s="79">
        <v>13</v>
      </c>
      <c r="P6" s="79">
        <v>14</v>
      </c>
      <c r="Q6" s="79">
        <v>15</v>
      </c>
      <c r="R6" s="79">
        <v>16</v>
      </c>
      <c r="S6" s="79">
        <v>17</v>
      </c>
      <c r="T6" s="79">
        <v>18</v>
      </c>
      <c r="U6" s="79">
        <v>19</v>
      </c>
      <c r="V6" s="79">
        <v>20</v>
      </c>
      <c r="W6" s="79">
        <v>21</v>
      </c>
      <c r="X6" s="79">
        <v>22</v>
      </c>
      <c r="Y6" s="79">
        <v>23</v>
      </c>
      <c r="Z6" s="79">
        <v>24</v>
      </c>
      <c r="AA6" s="79">
        <v>25</v>
      </c>
      <c r="AB6" s="79">
        <v>26</v>
      </c>
      <c r="AC6" s="79">
        <v>27</v>
      </c>
      <c r="AD6" s="79">
        <v>28</v>
      </c>
      <c r="AE6" s="79">
        <v>29</v>
      </c>
      <c r="AF6" s="79">
        <v>30</v>
      </c>
    </row>
    <row r="7" spans="1:32" s="10" customFormat="1" ht="13.5" x14ac:dyDescent="0.35">
      <c r="A7" s="81" t="s">
        <v>33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</row>
    <row r="8" spans="1:32" s="11" customFormat="1" ht="13.5" x14ac:dyDescent="0.3">
      <c r="A8" s="82" t="s">
        <v>341</v>
      </c>
      <c r="B8" s="38" t="e">
        <f>SUM(C8:AF8)</f>
        <v>#REF!</v>
      </c>
      <c r="C8" s="164" t="e">
        <f>#REF!+#REF!+#REF!+#REF!+#REF!+#REF!+#REF!+#REF!+#REF!+'AF - Partener'!C116+#REF!+#REF!+#REF!+#REF!+#REF!+#REF!+#REF!+#REF!+#REF!+#REF!+#REF!+#REF!+#REF!+#REF!+#REF!+#REF!+#REF!+#REF!+#REF!+#REF!</f>
        <v>#REF!</v>
      </c>
      <c r="D8" s="164" t="e">
        <f>#REF!+#REF!+#REF!+#REF!+#REF!+#REF!+#REF!+#REF!+#REF!+'AF - Partener'!D116+#REF!+#REF!+#REF!+#REF!+#REF!+#REF!+#REF!+#REF!+#REF!+#REF!+#REF!+#REF!+#REF!+#REF!+#REF!+#REF!+#REF!+#REF!+#REF!+#REF!</f>
        <v>#REF!</v>
      </c>
      <c r="E8" s="164" t="e">
        <f>#REF!+#REF!+#REF!+#REF!+#REF!+#REF!+#REF!+#REF!+#REF!+'AF - Partener'!E116+#REF!+#REF!+#REF!+#REF!+#REF!+#REF!+#REF!+#REF!+#REF!+#REF!+#REF!+#REF!+#REF!+#REF!+#REF!+#REF!+#REF!+#REF!+#REF!+#REF!</f>
        <v>#REF!</v>
      </c>
      <c r="F8" s="164" t="e">
        <f>#REF!+#REF!+#REF!+#REF!+#REF!+#REF!+#REF!+#REF!+#REF!+'AF - Partener'!F116+#REF!+#REF!+#REF!+#REF!+#REF!+#REF!+#REF!+#REF!+#REF!+#REF!+#REF!+#REF!+#REF!+#REF!+#REF!+#REF!+#REF!+#REF!+#REF!+#REF!</f>
        <v>#REF!</v>
      </c>
      <c r="G8" s="164" t="e">
        <f>#REF!+#REF!+#REF!+#REF!+#REF!+#REF!+#REF!+#REF!+#REF!+'AF - Partener'!G116+#REF!+#REF!+#REF!+#REF!+#REF!+#REF!+#REF!+#REF!+#REF!+#REF!+#REF!+#REF!+#REF!+#REF!+#REF!+#REF!+#REF!+#REF!+#REF!+#REF!</f>
        <v>#REF!</v>
      </c>
      <c r="H8" s="164" t="e">
        <f>#REF!+#REF!+#REF!+#REF!+#REF!+#REF!+#REF!+#REF!+#REF!+'AF - Partener'!H116+#REF!+#REF!+#REF!+#REF!+#REF!+#REF!+#REF!+#REF!+#REF!+#REF!+#REF!+#REF!+#REF!+#REF!+#REF!+#REF!+#REF!+#REF!+#REF!+#REF!</f>
        <v>#REF!</v>
      </c>
      <c r="I8" s="164" t="e">
        <f>#REF!+#REF!+#REF!+#REF!+#REF!+#REF!+#REF!+#REF!+#REF!+'AF - Partener'!I116+#REF!+#REF!+#REF!+#REF!+#REF!+#REF!+#REF!+#REF!+#REF!+#REF!+#REF!+#REF!+#REF!+#REF!+#REF!+#REF!+#REF!+#REF!+#REF!+#REF!</f>
        <v>#REF!</v>
      </c>
      <c r="J8" s="164" t="e">
        <f>#REF!+#REF!+#REF!+#REF!+#REF!+#REF!+#REF!+#REF!+#REF!+'AF - Partener'!J116+#REF!+#REF!+#REF!+#REF!+#REF!+#REF!+#REF!+#REF!+#REF!+#REF!+#REF!+#REF!+#REF!+#REF!+#REF!+#REF!+#REF!+#REF!+#REF!+#REF!</f>
        <v>#REF!</v>
      </c>
      <c r="K8" s="164" t="e">
        <f>#REF!+#REF!+#REF!+#REF!+#REF!+#REF!+#REF!+#REF!+#REF!+'AF - Partener'!K116+#REF!+#REF!+#REF!+#REF!+#REF!+#REF!+#REF!+#REF!+#REF!+#REF!+#REF!+#REF!+#REF!+#REF!+#REF!+#REF!+#REF!+#REF!+#REF!+#REF!</f>
        <v>#REF!</v>
      </c>
      <c r="L8" s="164" t="e">
        <f>#REF!+#REF!+#REF!+#REF!+#REF!+#REF!+#REF!+#REF!+#REF!+'AF - Partener'!L116+#REF!+#REF!+#REF!+#REF!+#REF!+#REF!+#REF!+#REF!+#REF!+#REF!+#REF!+#REF!+#REF!+#REF!+#REF!+#REF!+#REF!+#REF!+#REF!+#REF!</f>
        <v>#REF!</v>
      </c>
      <c r="M8" s="164" t="e">
        <f>#REF!+#REF!+#REF!+#REF!+#REF!+#REF!+#REF!+#REF!+#REF!+'AF - Partener'!M116+#REF!+#REF!+#REF!+#REF!+#REF!+#REF!+#REF!+#REF!+#REF!+#REF!+#REF!+#REF!+#REF!+#REF!+#REF!+#REF!+#REF!+#REF!+#REF!+#REF!</f>
        <v>#REF!</v>
      </c>
      <c r="N8" s="164" t="e">
        <f>#REF!+#REF!+#REF!+#REF!+#REF!+#REF!+#REF!+#REF!+#REF!+'AF - Partener'!N116+#REF!+#REF!+#REF!+#REF!+#REF!+#REF!+#REF!+#REF!+#REF!+#REF!+#REF!+#REF!+#REF!+#REF!+#REF!+#REF!+#REF!+#REF!+#REF!+#REF!</f>
        <v>#REF!</v>
      </c>
      <c r="O8" s="164" t="e">
        <f>#REF!+#REF!+#REF!+#REF!+#REF!+#REF!+#REF!+#REF!+#REF!+'AF - Partener'!O116+#REF!+#REF!+#REF!+#REF!+#REF!+#REF!+#REF!+#REF!+#REF!+#REF!+#REF!+#REF!+#REF!+#REF!+#REF!+#REF!+#REF!+#REF!+#REF!+#REF!</f>
        <v>#REF!</v>
      </c>
      <c r="P8" s="164" t="e">
        <f>#REF!+#REF!+#REF!+#REF!+#REF!+#REF!+#REF!+#REF!+#REF!+'AF - Partener'!P116+#REF!+#REF!+#REF!+#REF!+#REF!+#REF!+#REF!+#REF!+#REF!+#REF!+#REF!+#REF!+#REF!+#REF!+#REF!+#REF!+#REF!+#REF!+#REF!+#REF!</f>
        <v>#REF!</v>
      </c>
      <c r="Q8" s="164" t="e">
        <f>#REF!+#REF!+#REF!+#REF!+#REF!+#REF!+#REF!+#REF!+#REF!+'AF - Partener'!Q116+#REF!+#REF!+#REF!+#REF!+#REF!+#REF!+#REF!+#REF!+#REF!+#REF!+#REF!+#REF!+#REF!+#REF!+#REF!+#REF!+#REF!+#REF!+#REF!+#REF!</f>
        <v>#REF!</v>
      </c>
      <c r="R8" s="164" t="e">
        <f>#REF!+#REF!+#REF!+#REF!+#REF!+#REF!+#REF!+#REF!+#REF!+'AF - Partener'!R116+#REF!+#REF!+#REF!+#REF!+#REF!+#REF!+#REF!+#REF!+#REF!+#REF!+#REF!+#REF!+#REF!+#REF!+#REF!+#REF!+#REF!+#REF!+#REF!+#REF!</f>
        <v>#REF!</v>
      </c>
      <c r="S8" s="164" t="e">
        <f>#REF!+#REF!+#REF!+#REF!+#REF!+#REF!+#REF!+#REF!+#REF!+'AF - Partener'!S116+#REF!+#REF!+#REF!+#REF!+#REF!+#REF!+#REF!+#REF!+#REF!+#REF!+#REF!+#REF!+#REF!+#REF!+#REF!+#REF!+#REF!+#REF!+#REF!+#REF!</f>
        <v>#REF!</v>
      </c>
      <c r="T8" s="164" t="e">
        <f>#REF!+#REF!+#REF!+#REF!+#REF!+#REF!+#REF!+#REF!+#REF!+'AF - Partener'!T116+#REF!+#REF!+#REF!+#REF!+#REF!+#REF!+#REF!+#REF!+#REF!+#REF!+#REF!+#REF!+#REF!+#REF!+#REF!+#REF!+#REF!+#REF!+#REF!+#REF!</f>
        <v>#REF!</v>
      </c>
      <c r="U8" s="164" t="e">
        <f>#REF!+#REF!+#REF!+#REF!+#REF!+#REF!+#REF!+#REF!+#REF!+'AF - Partener'!U116+#REF!+#REF!+#REF!+#REF!+#REF!+#REF!+#REF!+#REF!+#REF!+#REF!+#REF!+#REF!+#REF!+#REF!+#REF!+#REF!+#REF!+#REF!+#REF!+#REF!</f>
        <v>#REF!</v>
      </c>
      <c r="V8" s="164" t="e">
        <f>#REF!+#REF!+#REF!+#REF!+#REF!+#REF!+#REF!+#REF!+#REF!+'AF - Partener'!V116+#REF!+#REF!+#REF!+#REF!+#REF!+#REF!+#REF!+#REF!+#REF!+#REF!+#REF!+#REF!+#REF!+#REF!+#REF!+#REF!+#REF!+#REF!+#REF!+#REF!</f>
        <v>#REF!</v>
      </c>
      <c r="W8" s="164" t="e">
        <f>#REF!+#REF!+#REF!+#REF!+#REF!+#REF!+#REF!+#REF!+#REF!+'AF - Partener'!W116+#REF!+#REF!+#REF!+#REF!+#REF!+#REF!+#REF!+#REF!+#REF!+#REF!+#REF!+#REF!+#REF!+#REF!+#REF!+#REF!+#REF!+#REF!+#REF!+#REF!</f>
        <v>#REF!</v>
      </c>
      <c r="X8" s="164" t="e">
        <f>#REF!+#REF!+#REF!+#REF!+#REF!+#REF!+#REF!+#REF!+#REF!+'AF - Partener'!X116+#REF!+#REF!+#REF!+#REF!+#REF!+#REF!+#REF!+#REF!+#REF!+#REF!+#REF!+#REF!+#REF!+#REF!+#REF!+#REF!+#REF!+#REF!+#REF!+#REF!</f>
        <v>#REF!</v>
      </c>
      <c r="Y8" s="164" t="e">
        <f>#REF!+#REF!+#REF!+#REF!+#REF!+#REF!+#REF!+#REF!+#REF!+'AF - Partener'!Y116+#REF!+#REF!+#REF!+#REF!+#REF!+#REF!+#REF!+#REF!+#REF!+#REF!+#REF!+#REF!+#REF!+#REF!+#REF!+#REF!+#REF!+#REF!+#REF!+#REF!</f>
        <v>#REF!</v>
      </c>
      <c r="Z8" s="164" t="e">
        <f>#REF!+#REF!+#REF!+#REF!+#REF!+#REF!+#REF!+#REF!+#REF!+'AF - Partener'!Z116+#REF!+#REF!+#REF!+#REF!+#REF!+#REF!+#REF!+#REF!+#REF!+#REF!+#REF!+#REF!+#REF!+#REF!+#REF!+#REF!+#REF!+#REF!+#REF!+#REF!</f>
        <v>#REF!</v>
      </c>
      <c r="AA8" s="164" t="e">
        <f>#REF!+#REF!+#REF!+#REF!+#REF!+#REF!+#REF!+#REF!+#REF!+'AF - Partener'!AA116+#REF!+#REF!+#REF!+#REF!+#REF!+#REF!+#REF!+#REF!+#REF!+#REF!+#REF!+#REF!+#REF!+#REF!+#REF!+#REF!+#REF!+#REF!+#REF!+#REF!</f>
        <v>#REF!</v>
      </c>
      <c r="AB8" s="164" t="e">
        <f>#REF!+#REF!+#REF!+#REF!+#REF!+#REF!+#REF!+#REF!+#REF!+'AF - Partener'!AB116+#REF!+#REF!+#REF!+#REF!+#REF!+#REF!+#REF!+#REF!+#REF!+#REF!+#REF!+#REF!+#REF!+#REF!+#REF!+#REF!+#REF!+#REF!+#REF!+#REF!</f>
        <v>#REF!</v>
      </c>
      <c r="AC8" s="164" t="e">
        <f>#REF!+#REF!+#REF!+#REF!+#REF!+#REF!+#REF!+#REF!+#REF!+'AF - Partener'!AC116+#REF!+#REF!+#REF!+#REF!+#REF!+#REF!+#REF!+#REF!+#REF!+#REF!+#REF!+#REF!+#REF!+#REF!+#REF!+#REF!+#REF!+#REF!+#REF!+#REF!</f>
        <v>#REF!</v>
      </c>
      <c r="AD8" s="164" t="e">
        <f>#REF!+#REF!+#REF!+#REF!+#REF!+#REF!+#REF!+#REF!+#REF!+'AF - Partener'!AD116+#REF!+#REF!+#REF!+#REF!+#REF!+#REF!+#REF!+#REF!+#REF!+#REF!+#REF!+#REF!+#REF!+#REF!+#REF!+#REF!+#REF!+#REF!+#REF!+#REF!</f>
        <v>#REF!</v>
      </c>
      <c r="AE8" s="164" t="e">
        <f>#REF!+#REF!+#REF!+#REF!+#REF!+#REF!+#REF!+#REF!+#REF!+'AF - Partener'!AE116+#REF!+#REF!+#REF!+#REF!+#REF!+#REF!+#REF!+#REF!+#REF!+#REF!+#REF!+#REF!+#REF!+#REF!+#REF!+#REF!+#REF!+#REF!+#REF!+#REF!</f>
        <v>#REF!</v>
      </c>
      <c r="AF8" s="164" t="e">
        <f>#REF!+#REF!+#REF!+#REF!+#REF!+#REF!+#REF!+#REF!+#REF!+'AF - Partener'!AF116+#REF!+#REF!+#REF!+#REF!+#REF!+#REF!+#REF!+#REF!+#REF!+#REF!+#REF!+#REF!+#REF!+#REF!+#REF!+#REF!+#REF!+#REF!+#REF!+#REF!</f>
        <v>#REF!</v>
      </c>
    </row>
    <row r="9" spans="1:32" s="10" customFormat="1" ht="13.5" x14ac:dyDescent="0.3">
      <c r="A9" s="145" t="s">
        <v>342</v>
      </c>
      <c r="B9" s="38">
        <f t="shared" ref="B9:B17" si="0">SUM(C9:AF9)</f>
        <v>0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3">
        <v>0</v>
      </c>
      <c r="T9" s="83">
        <v>0</v>
      </c>
      <c r="U9" s="83">
        <v>0</v>
      </c>
      <c r="V9" s="83">
        <v>0</v>
      </c>
      <c r="W9" s="83">
        <v>0</v>
      </c>
      <c r="X9" s="83">
        <v>0</v>
      </c>
      <c r="Y9" s="83">
        <v>0</v>
      </c>
      <c r="Z9" s="83">
        <v>0</v>
      </c>
      <c r="AA9" s="83">
        <v>0</v>
      </c>
      <c r="AB9" s="83">
        <v>0</v>
      </c>
      <c r="AC9" s="83">
        <v>0</v>
      </c>
      <c r="AD9" s="83">
        <v>0</v>
      </c>
      <c r="AE9" s="83">
        <v>0</v>
      </c>
      <c r="AF9" s="83">
        <v>0</v>
      </c>
    </row>
    <row r="10" spans="1:32" s="10" customFormat="1" ht="13.5" x14ac:dyDescent="0.3">
      <c r="A10" s="145" t="s">
        <v>342</v>
      </c>
      <c r="B10" s="38">
        <f t="shared" si="0"/>
        <v>0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3">
        <v>0</v>
      </c>
      <c r="T10" s="83">
        <v>0</v>
      </c>
      <c r="U10" s="83">
        <v>0</v>
      </c>
      <c r="V10" s="83">
        <v>0</v>
      </c>
      <c r="W10" s="83">
        <v>0</v>
      </c>
      <c r="X10" s="83">
        <v>0</v>
      </c>
      <c r="Y10" s="83">
        <v>0</v>
      </c>
      <c r="Z10" s="83">
        <v>0</v>
      </c>
      <c r="AA10" s="83">
        <v>0</v>
      </c>
      <c r="AB10" s="83">
        <v>0</v>
      </c>
      <c r="AC10" s="83">
        <v>0</v>
      </c>
      <c r="AD10" s="83">
        <v>0</v>
      </c>
      <c r="AE10" s="83">
        <v>0</v>
      </c>
      <c r="AF10" s="83">
        <v>0</v>
      </c>
    </row>
    <row r="11" spans="1:32" s="11" customFormat="1" ht="13.5" x14ac:dyDescent="0.3">
      <c r="A11" s="145" t="s">
        <v>342</v>
      </c>
      <c r="B11" s="38">
        <f t="shared" si="0"/>
        <v>0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  <c r="V11" s="83">
        <v>0</v>
      </c>
      <c r="W11" s="83">
        <v>0</v>
      </c>
      <c r="X11" s="83">
        <v>0</v>
      </c>
      <c r="Y11" s="83">
        <v>0</v>
      </c>
      <c r="Z11" s="83">
        <v>0</v>
      </c>
      <c r="AA11" s="83">
        <v>0</v>
      </c>
      <c r="AB11" s="83">
        <v>0</v>
      </c>
      <c r="AC11" s="83">
        <v>0</v>
      </c>
      <c r="AD11" s="83">
        <v>0</v>
      </c>
      <c r="AE11" s="83">
        <v>0</v>
      </c>
      <c r="AF11" s="83">
        <v>0</v>
      </c>
    </row>
    <row r="12" spans="1:32" s="11" customFormat="1" ht="13.5" x14ac:dyDescent="0.3">
      <c r="A12" s="145" t="s">
        <v>342</v>
      </c>
      <c r="B12" s="38">
        <f t="shared" si="0"/>
        <v>0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0</v>
      </c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</row>
    <row r="13" spans="1:32" s="11" customFormat="1" ht="13.5" x14ac:dyDescent="0.3">
      <c r="A13" s="145" t="s">
        <v>342</v>
      </c>
      <c r="B13" s="38">
        <f t="shared" si="0"/>
        <v>0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  <c r="K13" s="83">
        <v>0</v>
      </c>
      <c r="L13" s="83">
        <v>0</v>
      </c>
      <c r="M13" s="83">
        <v>0</v>
      </c>
      <c r="N13" s="83">
        <v>0</v>
      </c>
      <c r="O13" s="83">
        <v>0</v>
      </c>
      <c r="P13" s="83">
        <v>0</v>
      </c>
      <c r="Q13" s="83">
        <v>0</v>
      </c>
      <c r="R13" s="83">
        <v>0</v>
      </c>
      <c r="S13" s="83">
        <v>0</v>
      </c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</row>
    <row r="14" spans="1:32" s="7" customFormat="1" ht="13.5" x14ac:dyDescent="0.3">
      <c r="A14" s="145" t="s">
        <v>342</v>
      </c>
      <c r="B14" s="38">
        <f t="shared" si="0"/>
        <v>0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83">
        <v>0</v>
      </c>
      <c r="O14" s="83">
        <v>0</v>
      </c>
      <c r="P14" s="83">
        <v>0</v>
      </c>
      <c r="Q14" s="83">
        <v>0</v>
      </c>
      <c r="R14" s="83">
        <v>0</v>
      </c>
      <c r="S14" s="83">
        <v>0</v>
      </c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</row>
    <row r="15" spans="1:32" s="11" customFormat="1" ht="13.5" x14ac:dyDescent="0.3">
      <c r="A15" s="145" t="s">
        <v>342</v>
      </c>
      <c r="B15" s="38">
        <f t="shared" si="0"/>
        <v>0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  <c r="K15" s="83">
        <v>0</v>
      </c>
      <c r="L15" s="83">
        <v>0</v>
      </c>
      <c r="M15" s="83">
        <v>0</v>
      </c>
      <c r="N15" s="83">
        <v>0</v>
      </c>
      <c r="O15" s="83">
        <v>0</v>
      </c>
      <c r="P15" s="83">
        <v>0</v>
      </c>
      <c r="Q15" s="83">
        <v>0</v>
      </c>
      <c r="R15" s="83">
        <v>0</v>
      </c>
      <c r="S15" s="83">
        <v>0</v>
      </c>
      <c r="T15" s="83">
        <v>0</v>
      </c>
      <c r="U15" s="83">
        <v>0</v>
      </c>
      <c r="V15" s="83">
        <v>0</v>
      </c>
      <c r="W15" s="83">
        <v>0</v>
      </c>
      <c r="X15" s="83">
        <v>0</v>
      </c>
      <c r="Y15" s="83">
        <v>0</v>
      </c>
      <c r="Z15" s="83">
        <v>0</v>
      </c>
      <c r="AA15" s="83">
        <v>0</v>
      </c>
      <c r="AB15" s="83">
        <v>0</v>
      </c>
      <c r="AC15" s="83">
        <v>0</v>
      </c>
      <c r="AD15" s="83">
        <v>0</v>
      </c>
      <c r="AE15" s="83">
        <v>0</v>
      </c>
      <c r="AF15" s="83">
        <v>0</v>
      </c>
    </row>
    <row r="16" spans="1:32" s="105" customFormat="1" ht="15" x14ac:dyDescent="0.3">
      <c r="A16" s="145" t="s">
        <v>342</v>
      </c>
      <c r="B16" s="38">
        <f t="shared" si="0"/>
        <v>0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0</v>
      </c>
      <c r="Q16" s="83">
        <v>0</v>
      </c>
      <c r="R16" s="83">
        <v>0</v>
      </c>
      <c r="S16" s="83">
        <v>0</v>
      </c>
      <c r="T16" s="83">
        <v>0</v>
      </c>
      <c r="U16" s="83">
        <v>0</v>
      </c>
      <c r="V16" s="83">
        <v>0</v>
      </c>
      <c r="W16" s="83">
        <v>0</v>
      </c>
      <c r="X16" s="83">
        <v>0</v>
      </c>
      <c r="Y16" s="83">
        <v>0</v>
      </c>
      <c r="Z16" s="83">
        <v>0</v>
      </c>
      <c r="AA16" s="83">
        <v>0</v>
      </c>
      <c r="AB16" s="83">
        <v>0</v>
      </c>
      <c r="AC16" s="83">
        <v>0</v>
      </c>
      <c r="AD16" s="83">
        <v>0</v>
      </c>
      <c r="AE16" s="83">
        <v>0</v>
      </c>
      <c r="AF16" s="83">
        <v>0</v>
      </c>
    </row>
    <row r="17" spans="1:32" s="10" customFormat="1" ht="13.5" x14ac:dyDescent="0.3">
      <c r="A17" s="145" t="s">
        <v>342</v>
      </c>
      <c r="B17" s="38">
        <f t="shared" si="0"/>
        <v>0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  <c r="K17" s="83">
        <v>0</v>
      </c>
      <c r="L17" s="83">
        <v>0</v>
      </c>
      <c r="M17" s="83">
        <v>0</v>
      </c>
      <c r="N17" s="83">
        <v>0</v>
      </c>
      <c r="O17" s="83">
        <v>0</v>
      </c>
      <c r="P17" s="83">
        <v>0</v>
      </c>
      <c r="Q17" s="83">
        <v>0</v>
      </c>
      <c r="R17" s="83">
        <v>0</v>
      </c>
      <c r="S17" s="83">
        <v>0</v>
      </c>
      <c r="T17" s="83">
        <v>0</v>
      </c>
      <c r="U17" s="83">
        <v>0</v>
      </c>
      <c r="V17" s="83">
        <v>0</v>
      </c>
      <c r="W17" s="83">
        <v>0</v>
      </c>
      <c r="X17" s="83">
        <v>0</v>
      </c>
      <c r="Y17" s="83">
        <v>0</v>
      </c>
      <c r="Z17" s="83">
        <v>0</v>
      </c>
      <c r="AA17" s="83">
        <v>0</v>
      </c>
      <c r="AB17" s="83">
        <v>0</v>
      </c>
      <c r="AC17" s="83">
        <v>0</v>
      </c>
      <c r="AD17" s="83">
        <v>0</v>
      </c>
      <c r="AE17" s="83">
        <v>0</v>
      </c>
      <c r="AF17" s="83">
        <v>0</v>
      </c>
    </row>
    <row r="18" spans="1:32" s="107" customFormat="1" ht="15.5" thickBot="1" x14ac:dyDescent="0.35">
      <c r="A18" s="92" t="s">
        <v>344</v>
      </c>
      <c r="B18" s="93" t="e">
        <f>SUM(C18:AF18)</f>
        <v>#REF!</v>
      </c>
      <c r="C18" s="94" t="e">
        <f t="shared" ref="C18:AF18" si="1">SUM(C8:C17)</f>
        <v>#REF!</v>
      </c>
      <c r="D18" s="94" t="e">
        <f t="shared" si="1"/>
        <v>#REF!</v>
      </c>
      <c r="E18" s="94" t="e">
        <f t="shared" si="1"/>
        <v>#REF!</v>
      </c>
      <c r="F18" s="94" t="e">
        <f t="shared" si="1"/>
        <v>#REF!</v>
      </c>
      <c r="G18" s="94" t="e">
        <f t="shared" si="1"/>
        <v>#REF!</v>
      </c>
      <c r="H18" s="94" t="e">
        <f t="shared" si="1"/>
        <v>#REF!</v>
      </c>
      <c r="I18" s="94" t="e">
        <f t="shared" si="1"/>
        <v>#REF!</v>
      </c>
      <c r="J18" s="94" t="e">
        <f t="shared" si="1"/>
        <v>#REF!</v>
      </c>
      <c r="K18" s="94" t="e">
        <f t="shared" si="1"/>
        <v>#REF!</v>
      </c>
      <c r="L18" s="94" t="e">
        <f t="shared" si="1"/>
        <v>#REF!</v>
      </c>
      <c r="M18" s="94" t="e">
        <f t="shared" si="1"/>
        <v>#REF!</v>
      </c>
      <c r="N18" s="94" t="e">
        <f t="shared" si="1"/>
        <v>#REF!</v>
      </c>
      <c r="O18" s="94" t="e">
        <f t="shared" si="1"/>
        <v>#REF!</v>
      </c>
      <c r="P18" s="94" t="e">
        <f t="shared" si="1"/>
        <v>#REF!</v>
      </c>
      <c r="Q18" s="94" t="e">
        <f t="shared" si="1"/>
        <v>#REF!</v>
      </c>
      <c r="R18" s="94" t="e">
        <f t="shared" si="1"/>
        <v>#REF!</v>
      </c>
      <c r="S18" s="94" t="e">
        <f t="shared" si="1"/>
        <v>#REF!</v>
      </c>
      <c r="T18" s="94" t="e">
        <f t="shared" si="1"/>
        <v>#REF!</v>
      </c>
      <c r="U18" s="94" t="e">
        <f t="shared" si="1"/>
        <v>#REF!</v>
      </c>
      <c r="V18" s="94" t="e">
        <f t="shared" si="1"/>
        <v>#REF!</v>
      </c>
      <c r="W18" s="94" t="e">
        <f t="shared" si="1"/>
        <v>#REF!</v>
      </c>
      <c r="X18" s="94" t="e">
        <f t="shared" si="1"/>
        <v>#REF!</v>
      </c>
      <c r="Y18" s="94" t="e">
        <f t="shared" si="1"/>
        <v>#REF!</v>
      </c>
      <c r="Z18" s="94" t="e">
        <f t="shared" si="1"/>
        <v>#REF!</v>
      </c>
      <c r="AA18" s="94" t="e">
        <f t="shared" si="1"/>
        <v>#REF!</v>
      </c>
      <c r="AB18" s="94" t="e">
        <f t="shared" si="1"/>
        <v>#REF!</v>
      </c>
      <c r="AC18" s="94" t="e">
        <f t="shared" si="1"/>
        <v>#REF!</v>
      </c>
      <c r="AD18" s="94" t="e">
        <f t="shared" si="1"/>
        <v>#REF!</v>
      </c>
      <c r="AE18" s="94" t="e">
        <f t="shared" si="1"/>
        <v>#REF!</v>
      </c>
      <c r="AF18" s="94" t="e">
        <f t="shared" si="1"/>
        <v>#REF!</v>
      </c>
    </row>
    <row r="19" spans="1:32" s="107" customFormat="1" ht="10.5" customHeight="1" thickTop="1" x14ac:dyDescent="0.3">
      <c r="A19" s="87" t="s">
        <v>48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</row>
    <row r="20" spans="1:32" s="107" customFormat="1" ht="13" x14ac:dyDescent="0.3">
      <c r="A20" s="82" t="s">
        <v>343</v>
      </c>
      <c r="B20" s="38" t="e">
        <f t="shared" ref="B20:B31" si="2">SUM(C20:AF20)</f>
        <v>#REF!</v>
      </c>
      <c r="C20" s="164" t="e">
        <f>#REF!+#REF!+#REF!+#REF!+#REF!+#REF!+#REF!+#REF!+#REF!+'AF - Partener'!C118+#REF!+#REF!+#REF!+#REF!+#REF!+#REF!+#REF!+#REF!+#REF!+#REF!+#REF!+#REF!+#REF!+#REF!+#REF!+#REF!+#REF!+#REF!+#REF!+#REF!</f>
        <v>#REF!</v>
      </c>
      <c r="D20" s="164" t="e">
        <f>#REF!+#REF!+#REF!+#REF!+#REF!+#REF!+#REF!+#REF!+#REF!+'AF - Partener'!D118+#REF!+#REF!+#REF!+#REF!+#REF!+#REF!+#REF!+#REF!+#REF!+#REF!+#REF!+#REF!+#REF!+#REF!+#REF!+#REF!+#REF!+#REF!+#REF!+#REF!</f>
        <v>#REF!</v>
      </c>
      <c r="E20" s="164" t="e">
        <f>#REF!+#REF!+#REF!+#REF!+#REF!+#REF!+#REF!+#REF!+#REF!+'AF - Partener'!E118+#REF!+#REF!+#REF!+#REF!+#REF!+#REF!+#REF!+#REF!+#REF!+#REF!+#REF!+#REF!+#REF!+#REF!+#REF!+#REF!+#REF!+#REF!+#REF!+#REF!</f>
        <v>#REF!</v>
      </c>
      <c r="F20" s="164" t="e">
        <f>#REF!+#REF!+#REF!+#REF!+#REF!+#REF!+#REF!+#REF!+#REF!+'AF - Partener'!F118+#REF!+#REF!+#REF!+#REF!+#REF!+#REF!+#REF!+#REF!+#REF!+#REF!+#REF!+#REF!+#REF!+#REF!+#REF!+#REF!+#REF!+#REF!+#REF!+#REF!</f>
        <v>#REF!</v>
      </c>
      <c r="G20" s="164" t="e">
        <f>#REF!+#REF!+#REF!+#REF!+#REF!+#REF!+#REF!+#REF!+#REF!+'AF - Partener'!G118+#REF!+#REF!+#REF!+#REF!+#REF!+#REF!+#REF!+#REF!+#REF!+#REF!+#REF!+#REF!+#REF!+#REF!+#REF!+#REF!+#REF!+#REF!+#REF!+#REF!</f>
        <v>#REF!</v>
      </c>
      <c r="H20" s="164" t="e">
        <f>#REF!+#REF!+#REF!+#REF!+#REF!+#REF!+#REF!+#REF!+#REF!+'AF - Partener'!H118+#REF!+#REF!+#REF!+#REF!+#REF!+#REF!+#REF!+#REF!+#REF!+#REF!+#REF!+#REF!+#REF!+#REF!+#REF!+#REF!+#REF!+#REF!+#REF!+#REF!</f>
        <v>#REF!</v>
      </c>
      <c r="I20" s="164" t="e">
        <f>#REF!+#REF!+#REF!+#REF!+#REF!+#REF!+#REF!+#REF!+#REF!+'AF - Partener'!I118+#REF!+#REF!+#REF!+#REF!+#REF!+#REF!+#REF!+#REF!+#REF!+#REF!+#REF!+#REF!+#REF!+#REF!+#REF!+#REF!+#REF!+#REF!+#REF!+#REF!</f>
        <v>#REF!</v>
      </c>
      <c r="J20" s="164" t="e">
        <f>#REF!+#REF!+#REF!+#REF!+#REF!+#REF!+#REF!+#REF!+#REF!+'AF - Partener'!J118+#REF!+#REF!+#REF!+#REF!+#REF!+#REF!+#REF!+#REF!+#REF!+#REF!+#REF!+#REF!+#REF!+#REF!+#REF!+#REF!+#REF!+#REF!+#REF!+#REF!</f>
        <v>#REF!</v>
      </c>
      <c r="K20" s="164" t="e">
        <f>#REF!+#REF!+#REF!+#REF!+#REF!+#REF!+#REF!+#REF!+#REF!+'AF - Partener'!K118+#REF!+#REF!+#REF!+#REF!+#REF!+#REF!+#REF!+#REF!+#REF!+#REF!+#REF!+#REF!+#REF!+#REF!+#REF!+#REF!+#REF!+#REF!+#REF!+#REF!</f>
        <v>#REF!</v>
      </c>
      <c r="L20" s="164" t="e">
        <f>#REF!+#REF!+#REF!+#REF!+#REF!+#REF!+#REF!+#REF!+#REF!+'AF - Partener'!L118+#REF!+#REF!+#REF!+#REF!+#REF!+#REF!+#REF!+#REF!+#REF!+#REF!+#REF!+#REF!+#REF!+#REF!+#REF!+#REF!+#REF!+#REF!+#REF!+#REF!</f>
        <v>#REF!</v>
      </c>
      <c r="M20" s="164" t="e">
        <f>#REF!+#REF!+#REF!+#REF!+#REF!+#REF!+#REF!+#REF!+#REF!+'AF - Partener'!M118+#REF!+#REF!+#REF!+#REF!+#REF!+#REF!+#REF!+#REF!+#REF!+#REF!+#REF!+#REF!+#REF!+#REF!+#REF!+#REF!+#REF!+#REF!+#REF!+#REF!</f>
        <v>#REF!</v>
      </c>
      <c r="N20" s="164" t="e">
        <f>#REF!+#REF!+#REF!+#REF!+#REF!+#REF!+#REF!+#REF!+#REF!+'AF - Partener'!N118+#REF!+#REF!+#REF!+#REF!+#REF!+#REF!+#REF!+#REF!+#REF!+#REF!+#REF!+#REF!+#REF!+#REF!+#REF!+#REF!+#REF!+#REF!+#REF!+#REF!</f>
        <v>#REF!</v>
      </c>
      <c r="O20" s="164" t="e">
        <f>#REF!+#REF!+#REF!+#REF!+#REF!+#REF!+#REF!+#REF!+#REF!+'AF - Partener'!O118+#REF!+#REF!+#REF!+#REF!+#REF!+#REF!+#REF!+#REF!+#REF!+#REF!+#REF!+#REF!+#REF!+#REF!+#REF!+#REF!+#REF!+#REF!+#REF!+#REF!</f>
        <v>#REF!</v>
      </c>
      <c r="P20" s="164" t="e">
        <f>#REF!+#REF!+#REF!+#REF!+#REF!+#REF!+#REF!+#REF!+#REF!+'AF - Partener'!P118+#REF!+#REF!+#REF!+#REF!+#REF!+#REF!+#REF!+#REF!+#REF!+#REF!+#REF!+#REF!+#REF!+#REF!+#REF!+#REF!+#REF!+#REF!+#REF!+#REF!</f>
        <v>#REF!</v>
      </c>
      <c r="Q20" s="164" t="e">
        <f>#REF!+#REF!+#REF!+#REF!+#REF!+#REF!+#REF!+#REF!+#REF!+'AF - Partener'!Q118+#REF!+#REF!+#REF!+#REF!+#REF!+#REF!+#REF!+#REF!+#REF!+#REF!+#REF!+#REF!+#REF!+#REF!+#REF!+#REF!+#REF!+#REF!+#REF!+#REF!</f>
        <v>#REF!</v>
      </c>
      <c r="R20" s="164" t="e">
        <f>#REF!+#REF!+#REF!+#REF!+#REF!+#REF!+#REF!+#REF!+#REF!+'AF - Partener'!R118+#REF!+#REF!+#REF!+#REF!+#REF!+#REF!+#REF!+#REF!+#REF!+#REF!+#REF!+#REF!+#REF!+#REF!+#REF!+#REF!+#REF!+#REF!+#REF!+#REF!</f>
        <v>#REF!</v>
      </c>
      <c r="S20" s="164" t="e">
        <f>#REF!+#REF!+#REF!+#REF!+#REF!+#REF!+#REF!+#REF!+#REF!+'AF - Partener'!S118+#REF!+#REF!+#REF!+#REF!+#REF!+#REF!+#REF!+#REF!+#REF!+#REF!+#REF!+#REF!+#REF!+#REF!+#REF!+#REF!+#REF!+#REF!+#REF!+#REF!</f>
        <v>#REF!</v>
      </c>
      <c r="T20" s="164" t="e">
        <f>#REF!+#REF!+#REF!+#REF!+#REF!+#REF!+#REF!+#REF!+#REF!+'AF - Partener'!T118+#REF!+#REF!+#REF!+#REF!+#REF!+#REF!+#REF!+#REF!+#REF!+#REF!+#REF!+#REF!+#REF!+#REF!+#REF!+#REF!+#REF!+#REF!+#REF!+#REF!</f>
        <v>#REF!</v>
      </c>
      <c r="U20" s="164" t="e">
        <f>#REF!+#REF!+#REF!+#REF!+#REF!+#REF!+#REF!+#REF!+#REF!+'AF - Partener'!U118+#REF!+#REF!+#REF!+#REF!+#REF!+#REF!+#REF!+#REF!+#REF!+#REF!+#REF!+#REF!+#REF!+#REF!+#REF!+#REF!+#REF!+#REF!+#REF!+#REF!</f>
        <v>#REF!</v>
      </c>
      <c r="V20" s="164" t="e">
        <f>#REF!+#REF!+#REF!+#REF!+#REF!+#REF!+#REF!+#REF!+#REF!+'AF - Partener'!V118+#REF!+#REF!+#REF!+#REF!+#REF!+#REF!+#REF!+#REF!+#REF!+#REF!+#REF!+#REF!+#REF!+#REF!+#REF!+#REF!+#REF!+#REF!+#REF!+#REF!</f>
        <v>#REF!</v>
      </c>
      <c r="W20" s="164" t="e">
        <f>#REF!+#REF!+#REF!+#REF!+#REF!+#REF!+#REF!+#REF!+#REF!+'AF - Partener'!W118+#REF!+#REF!+#REF!+#REF!+#REF!+#REF!+#REF!+#REF!+#REF!+#REF!+#REF!+#REF!+#REF!+#REF!+#REF!+#REF!+#REF!+#REF!+#REF!+#REF!</f>
        <v>#REF!</v>
      </c>
      <c r="X20" s="164" t="e">
        <f>#REF!+#REF!+#REF!+#REF!+#REF!+#REF!+#REF!+#REF!+#REF!+'AF - Partener'!X118+#REF!+#REF!+#REF!+#REF!+#REF!+#REF!+#REF!+#REF!+#REF!+#REF!+#REF!+#REF!+#REF!+#REF!+#REF!+#REF!+#REF!+#REF!+#REF!+#REF!</f>
        <v>#REF!</v>
      </c>
      <c r="Y20" s="164" t="e">
        <f>#REF!+#REF!+#REF!+#REF!+#REF!+#REF!+#REF!+#REF!+#REF!+'AF - Partener'!Y118+#REF!+#REF!+#REF!+#REF!+#REF!+#REF!+#REF!+#REF!+#REF!+#REF!+#REF!+#REF!+#REF!+#REF!+#REF!+#REF!+#REF!+#REF!+#REF!+#REF!</f>
        <v>#REF!</v>
      </c>
      <c r="Z20" s="164" t="e">
        <f>#REF!+#REF!+#REF!+#REF!+#REF!+#REF!+#REF!+#REF!+#REF!+'AF - Partener'!Z118+#REF!+#REF!+#REF!+#REF!+#REF!+#REF!+#REF!+#REF!+#REF!+#REF!+#REF!+#REF!+#REF!+#REF!+#REF!+#REF!+#REF!+#REF!+#REF!+#REF!</f>
        <v>#REF!</v>
      </c>
      <c r="AA20" s="164" t="e">
        <f>#REF!+#REF!+#REF!+#REF!+#REF!+#REF!+#REF!+#REF!+#REF!+'AF - Partener'!AA118+#REF!+#REF!+#REF!+#REF!+#REF!+#REF!+#REF!+#REF!+#REF!+#REF!+#REF!+#REF!+#REF!+#REF!+#REF!+#REF!+#REF!+#REF!+#REF!+#REF!</f>
        <v>#REF!</v>
      </c>
      <c r="AB20" s="164" t="e">
        <f>#REF!+#REF!+#REF!+#REF!+#REF!+#REF!+#REF!+#REF!+#REF!+'AF - Partener'!AB118+#REF!+#REF!+#REF!+#REF!+#REF!+#REF!+#REF!+#REF!+#REF!+#REF!+#REF!+#REF!+#REF!+#REF!+#REF!+#REF!+#REF!+#REF!+#REF!+#REF!</f>
        <v>#REF!</v>
      </c>
      <c r="AC20" s="164" t="e">
        <f>#REF!+#REF!+#REF!+#REF!+#REF!+#REF!+#REF!+#REF!+#REF!+'AF - Partener'!AC118+#REF!+#REF!+#REF!+#REF!+#REF!+#REF!+#REF!+#REF!+#REF!+#REF!+#REF!+#REF!+#REF!+#REF!+#REF!+#REF!+#REF!+#REF!+#REF!+#REF!</f>
        <v>#REF!</v>
      </c>
      <c r="AD20" s="164" t="e">
        <f>#REF!+#REF!+#REF!+#REF!+#REF!+#REF!+#REF!+#REF!+#REF!+'AF - Partener'!AD118+#REF!+#REF!+#REF!+#REF!+#REF!+#REF!+#REF!+#REF!+#REF!+#REF!+#REF!+#REF!+#REF!+#REF!+#REF!+#REF!+#REF!+#REF!+#REF!+#REF!</f>
        <v>#REF!</v>
      </c>
      <c r="AE20" s="164" t="e">
        <f>#REF!+#REF!+#REF!+#REF!+#REF!+#REF!+#REF!+#REF!+#REF!+'AF - Partener'!AE118+#REF!+#REF!+#REF!+#REF!+#REF!+#REF!+#REF!+#REF!+#REF!+#REF!+#REF!+#REF!+#REF!+#REF!+#REF!+#REF!+#REF!+#REF!+#REF!+#REF!</f>
        <v>#REF!</v>
      </c>
      <c r="AF20" s="164" t="e">
        <f>#REF!+#REF!+#REF!+#REF!+#REF!+#REF!+#REF!+#REF!+#REF!+'AF - Partener'!AF118+#REF!+#REF!+#REF!+#REF!+#REF!+#REF!+#REF!+#REF!+#REF!+#REF!+#REF!+#REF!+#REF!+#REF!+#REF!+#REF!+#REF!+#REF!+#REF!+#REF!</f>
        <v>#REF!</v>
      </c>
    </row>
    <row r="21" spans="1:32" s="107" customFormat="1" ht="9" customHeight="1" x14ac:dyDescent="0.3">
      <c r="A21" s="145" t="s">
        <v>384</v>
      </c>
      <c r="B21" s="38">
        <f t="shared" si="2"/>
        <v>0</v>
      </c>
      <c r="C21" s="83">
        <v>0</v>
      </c>
      <c r="D21" s="83">
        <v>0</v>
      </c>
      <c r="E21" s="83">
        <v>0</v>
      </c>
      <c r="F21" s="83">
        <v>0</v>
      </c>
      <c r="G21" s="83">
        <v>0</v>
      </c>
      <c r="H21" s="83">
        <v>0</v>
      </c>
      <c r="I21" s="83">
        <v>0</v>
      </c>
      <c r="J21" s="83">
        <v>0</v>
      </c>
      <c r="K21" s="83">
        <v>0</v>
      </c>
      <c r="L21" s="83">
        <v>0</v>
      </c>
      <c r="M21" s="83">
        <v>0</v>
      </c>
      <c r="N21" s="83">
        <v>0</v>
      </c>
      <c r="O21" s="83">
        <v>0</v>
      </c>
      <c r="P21" s="83">
        <v>0</v>
      </c>
      <c r="Q21" s="83">
        <v>0</v>
      </c>
      <c r="R21" s="83">
        <v>0</v>
      </c>
      <c r="S21" s="83">
        <v>0</v>
      </c>
      <c r="T21" s="83">
        <v>0</v>
      </c>
      <c r="U21" s="83">
        <v>0</v>
      </c>
      <c r="V21" s="83">
        <v>0</v>
      </c>
      <c r="W21" s="83">
        <v>0</v>
      </c>
      <c r="X21" s="83">
        <v>0</v>
      </c>
      <c r="Y21" s="83">
        <v>0</v>
      </c>
      <c r="Z21" s="83">
        <v>0</v>
      </c>
      <c r="AA21" s="83">
        <v>0</v>
      </c>
      <c r="AB21" s="83">
        <v>0</v>
      </c>
      <c r="AC21" s="83">
        <v>0</v>
      </c>
      <c r="AD21" s="83">
        <v>0</v>
      </c>
      <c r="AE21" s="83">
        <v>0</v>
      </c>
      <c r="AF21" s="83">
        <v>0</v>
      </c>
    </row>
    <row r="22" spans="1:32" s="107" customFormat="1" ht="13" x14ac:dyDescent="0.3">
      <c r="A22" s="145" t="s">
        <v>384</v>
      </c>
      <c r="B22" s="38">
        <f t="shared" si="2"/>
        <v>0</v>
      </c>
      <c r="C22" s="83">
        <v>0</v>
      </c>
      <c r="D22" s="83">
        <v>0</v>
      </c>
      <c r="E22" s="83">
        <v>0</v>
      </c>
      <c r="F22" s="83">
        <v>0</v>
      </c>
      <c r="G22" s="83">
        <v>0</v>
      </c>
      <c r="H22" s="83">
        <v>0</v>
      </c>
      <c r="I22" s="83">
        <v>0</v>
      </c>
      <c r="J22" s="83">
        <v>0</v>
      </c>
      <c r="K22" s="83">
        <v>0</v>
      </c>
      <c r="L22" s="83">
        <v>0</v>
      </c>
      <c r="M22" s="83">
        <v>0</v>
      </c>
      <c r="N22" s="83">
        <v>0</v>
      </c>
      <c r="O22" s="83">
        <v>0</v>
      </c>
      <c r="P22" s="83">
        <v>0</v>
      </c>
      <c r="Q22" s="83">
        <v>0</v>
      </c>
      <c r="R22" s="83">
        <v>0</v>
      </c>
      <c r="S22" s="83">
        <v>0</v>
      </c>
      <c r="T22" s="83">
        <v>0</v>
      </c>
      <c r="U22" s="83">
        <v>0</v>
      </c>
      <c r="V22" s="83">
        <v>0</v>
      </c>
      <c r="W22" s="83">
        <v>0</v>
      </c>
      <c r="X22" s="83">
        <v>0</v>
      </c>
      <c r="Y22" s="83">
        <v>0</v>
      </c>
      <c r="Z22" s="83">
        <v>0</v>
      </c>
      <c r="AA22" s="83">
        <v>0</v>
      </c>
      <c r="AB22" s="83">
        <v>0</v>
      </c>
      <c r="AC22" s="83">
        <v>0</v>
      </c>
      <c r="AD22" s="83">
        <v>0</v>
      </c>
      <c r="AE22" s="83">
        <v>0</v>
      </c>
      <c r="AF22" s="83">
        <v>0</v>
      </c>
    </row>
    <row r="23" spans="1:32" s="107" customFormat="1" ht="13" x14ac:dyDescent="0.3">
      <c r="A23" s="145" t="s">
        <v>384</v>
      </c>
      <c r="B23" s="38">
        <f t="shared" si="2"/>
        <v>0</v>
      </c>
      <c r="C23" s="83">
        <v>0</v>
      </c>
      <c r="D23" s="83">
        <v>0</v>
      </c>
      <c r="E23" s="83">
        <v>0</v>
      </c>
      <c r="F23" s="83">
        <v>0</v>
      </c>
      <c r="G23" s="83">
        <v>0</v>
      </c>
      <c r="H23" s="83">
        <v>0</v>
      </c>
      <c r="I23" s="83">
        <v>0</v>
      </c>
      <c r="J23" s="83">
        <v>0</v>
      </c>
      <c r="K23" s="83">
        <v>0</v>
      </c>
      <c r="L23" s="83">
        <v>0</v>
      </c>
      <c r="M23" s="83">
        <v>0</v>
      </c>
      <c r="N23" s="83">
        <v>0</v>
      </c>
      <c r="O23" s="83">
        <v>0</v>
      </c>
      <c r="P23" s="83">
        <v>0</v>
      </c>
      <c r="Q23" s="83">
        <v>0</v>
      </c>
      <c r="R23" s="83">
        <v>0</v>
      </c>
      <c r="S23" s="83">
        <v>0</v>
      </c>
      <c r="T23" s="83">
        <v>0</v>
      </c>
      <c r="U23" s="83">
        <v>0</v>
      </c>
      <c r="V23" s="83">
        <v>0</v>
      </c>
      <c r="W23" s="83">
        <v>0</v>
      </c>
      <c r="X23" s="83">
        <v>0</v>
      </c>
      <c r="Y23" s="83">
        <v>0</v>
      </c>
      <c r="Z23" s="83">
        <v>0</v>
      </c>
      <c r="AA23" s="83">
        <v>0</v>
      </c>
      <c r="AB23" s="83">
        <v>0</v>
      </c>
      <c r="AC23" s="83">
        <v>0</v>
      </c>
      <c r="AD23" s="83">
        <v>0</v>
      </c>
      <c r="AE23" s="83">
        <v>0</v>
      </c>
      <c r="AF23" s="83">
        <v>0</v>
      </c>
    </row>
    <row r="24" spans="1:32" s="107" customFormat="1" ht="13" x14ac:dyDescent="0.3">
      <c r="A24" s="145" t="s">
        <v>384</v>
      </c>
      <c r="B24" s="38">
        <f t="shared" si="2"/>
        <v>0</v>
      </c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83">
        <v>0</v>
      </c>
      <c r="I24" s="83">
        <v>0</v>
      </c>
      <c r="J24" s="83">
        <v>0</v>
      </c>
      <c r="K24" s="83">
        <v>0</v>
      </c>
      <c r="L24" s="83">
        <v>0</v>
      </c>
      <c r="M24" s="83">
        <v>0</v>
      </c>
      <c r="N24" s="83">
        <v>0</v>
      </c>
      <c r="O24" s="83">
        <v>0</v>
      </c>
      <c r="P24" s="83">
        <v>0</v>
      </c>
      <c r="Q24" s="83">
        <v>0</v>
      </c>
      <c r="R24" s="83">
        <v>0</v>
      </c>
      <c r="S24" s="83">
        <v>0</v>
      </c>
      <c r="T24" s="83">
        <v>0</v>
      </c>
      <c r="U24" s="83">
        <v>0</v>
      </c>
      <c r="V24" s="83">
        <v>0</v>
      </c>
      <c r="W24" s="83">
        <v>0</v>
      </c>
      <c r="X24" s="83">
        <v>0</v>
      </c>
      <c r="Y24" s="83">
        <v>0</v>
      </c>
      <c r="Z24" s="83">
        <v>0</v>
      </c>
      <c r="AA24" s="83">
        <v>0</v>
      </c>
      <c r="AB24" s="83">
        <v>0</v>
      </c>
      <c r="AC24" s="83">
        <v>0</v>
      </c>
      <c r="AD24" s="83">
        <v>0</v>
      </c>
      <c r="AE24" s="83">
        <v>0</v>
      </c>
      <c r="AF24" s="83">
        <v>0</v>
      </c>
    </row>
    <row r="25" spans="1:32" s="107" customFormat="1" ht="13" x14ac:dyDescent="0.3">
      <c r="A25" s="145" t="s">
        <v>384</v>
      </c>
      <c r="B25" s="38">
        <f t="shared" si="2"/>
        <v>0</v>
      </c>
      <c r="C25" s="83">
        <v>0</v>
      </c>
      <c r="D25" s="83">
        <v>0</v>
      </c>
      <c r="E25" s="83">
        <v>0</v>
      </c>
      <c r="F25" s="83">
        <v>0</v>
      </c>
      <c r="G25" s="83">
        <v>0</v>
      </c>
      <c r="H25" s="83">
        <v>0</v>
      </c>
      <c r="I25" s="83">
        <v>0</v>
      </c>
      <c r="J25" s="83">
        <v>0</v>
      </c>
      <c r="K25" s="83">
        <v>0</v>
      </c>
      <c r="L25" s="83">
        <v>0</v>
      </c>
      <c r="M25" s="83">
        <v>0</v>
      </c>
      <c r="N25" s="83">
        <v>0</v>
      </c>
      <c r="O25" s="83">
        <v>0</v>
      </c>
      <c r="P25" s="83">
        <v>0</v>
      </c>
      <c r="Q25" s="83">
        <v>0</v>
      </c>
      <c r="R25" s="83">
        <v>0</v>
      </c>
      <c r="S25" s="83">
        <v>0</v>
      </c>
      <c r="T25" s="83">
        <v>0</v>
      </c>
      <c r="U25" s="83">
        <v>0</v>
      </c>
      <c r="V25" s="83">
        <v>0</v>
      </c>
      <c r="W25" s="83">
        <v>0</v>
      </c>
      <c r="X25" s="83">
        <v>0</v>
      </c>
      <c r="Y25" s="83">
        <v>0</v>
      </c>
      <c r="Z25" s="83">
        <v>0</v>
      </c>
      <c r="AA25" s="83">
        <v>0</v>
      </c>
      <c r="AB25" s="83">
        <v>0</v>
      </c>
      <c r="AC25" s="83">
        <v>0</v>
      </c>
      <c r="AD25" s="83">
        <v>0</v>
      </c>
      <c r="AE25" s="83">
        <v>0</v>
      </c>
      <c r="AF25" s="83">
        <v>0</v>
      </c>
    </row>
    <row r="26" spans="1:32" s="107" customFormat="1" ht="13" x14ac:dyDescent="0.3">
      <c r="A26" s="145" t="s">
        <v>384</v>
      </c>
      <c r="B26" s="38">
        <f t="shared" si="2"/>
        <v>0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3">
        <v>0</v>
      </c>
      <c r="I26" s="83">
        <v>0</v>
      </c>
      <c r="J26" s="83">
        <v>0</v>
      </c>
      <c r="K26" s="83">
        <v>0</v>
      </c>
      <c r="L26" s="83">
        <v>0</v>
      </c>
      <c r="M26" s="83">
        <v>0</v>
      </c>
      <c r="N26" s="83">
        <v>0</v>
      </c>
      <c r="O26" s="83">
        <v>0</v>
      </c>
      <c r="P26" s="83">
        <v>0</v>
      </c>
      <c r="Q26" s="83">
        <v>0</v>
      </c>
      <c r="R26" s="83">
        <v>0</v>
      </c>
      <c r="S26" s="83">
        <v>0</v>
      </c>
      <c r="T26" s="83">
        <v>0</v>
      </c>
      <c r="U26" s="83">
        <v>0</v>
      </c>
      <c r="V26" s="83">
        <v>0</v>
      </c>
      <c r="W26" s="83">
        <v>0</v>
      </c>
      <c r="X26" s="83">
        <v>0</v>
      </c>
      <c r="Y26" s="83">
        <v>0</v>
      </c>
      <c r="Z26" s="83">
        <v>0</v>
      </c>
      <c r="AA26" s="83">
        <v>0</v>
      </c>
      <c r="AB26" s="83">
        <v>0</v>
      </c>
      <c r="AC26" s="83">
        <v>0</v>
      </c>
      <c r="AD26" s="83">
        <v>0</v>
      </c>
      <c r="AE26" s="83">
        <v>0</v>
      </c>
      <c r="AF26" s="83">
        <v>0</v>
      </c>
    </row>
    <row r="27" spans="1:32" s="107" customFormat="1" ht="13" x14ac:dyDescent="0.3">
      <c r="A27" s="145" t="s">
        <v>384</v>
      </c>
      <c r="B27" s="38">
        <f t="shared" si="2"/>
        <v>0</v>
      </c>
      <c r="C27" s="83">
        <v>0</v>
      </c>
      <c r="D27" s="83">
        <v>0</v>
      </c>
      <c r="E27" s="83">
        <v>0</v>
      </c>
      <c r="F27" s="83">
        <v>0</v>
      </c>
      <c r="G27" s="83">
        <v>0</v>
      </c>
      <c r="H27" s="83">
        <v>0</v>
      </c>
      <c r="I27" s="83">
        <v>0</v>
      </c>
      <c r="J27" s="83">
        <v>0</v>
      </c>
      <c r="K27" s="83">
        <v>0</v>
      </c>
      <c r="L27" s="83">
        <v>0</v>
      </c>
      <c r="M27" s="83">
        <v>0</v>
      </c>
      <c r="N27" s="83">
        <v>0</v>
      </c>
      <c r="O27" s="83">
        <v>0</v>
      </c>
      <c r="P27" s="83">
        <v>0</v>
      </c>
      <c r="Q27" s="83">
        <v>0</v>
      </c>
      <c r="R27" s="83">
        <v>0</v>
      </c>
      <c r="S27" s="83">
        <v>0</v>
      </c>
      <c r="T27" s="83">
        <v>0</v>
      </c>
      <c r="U27" s="83">
        <v>0</v>
      </c>
      <c r="V27" s="83">
        <v>0</v>
      </c>
      <c r="W27" s="83">
        <v>0</v>
      </c>
      <c r="X27" s="83">
        <v>0</v>
      </c>
      <c r="Y27" s="83">
        <v>0</v>
      </c>
      <c r="Z27" s="83">
        <v>0</v>
      </c>
      <c r="AA27" s="83">
        <v>0</v>
      </c>
      <c r="AB27" s="83">
        <v>0</v>
      </c>
      <c r="AC27" s="83">
        <v>0</v>
      </c>
      <c r="AD27" s="83">
        <v>0</v>
      </c>
      <c r="AE27" s="83">
        <v>0</v>
      </c>
      <c r="AF27" s="83">
        <v>0</v>
      </c>
    </row>
    <row r="28" spans="1:32" s="107" customFormat="1" ht="13" x14ac:dyDescent="0.3">
      <c r="A28" s="145" t="s">
        <v>384</v>
      </c>
      <c r="B28" s="38">
        <f t="shared" si="2"/>
        <v>0</v>
      </c>
      <c r="C28" s="83">
        <v>0</v>
      </c>
      <c r="D28" s="83">
        <v>0</v>
      </c>
      <c r="E28" s="83">
        <v>0</v>
      </c>
      <c r="F28" s="83">
        <v>0</v>
      </c>
      <c r="G28" s="83">
        <v>0</v>
      </c>
      <c r="H28" s="83">
        <v>0</v>
      </c>
      <c r="I28" s="83">
        <v>0</v>
      </c>
      <c r="J28" s="83">
        <v>0</v>
      </c>
      <c r="K28" s="83">
        <v>0</v>
      </c>
      <c r="L28" s="83">
        <v>0</v>
      </c>
      <c r="M28" s="83">
        <v>0</v>
      </c>
      <c r="N28" s="83">
        <v>0</v>
      </c>
      <c r="O28" s="83">
        <v>0</v>
      </c>
      <c r="P28" s="83">
        <v>0</v>
      </c>
      <c r="Q28" s="83">
        <v>0</v>
      </c>
      <c r="R28" s="83">
        <v>0</v>
      </c>
      <c r="S28" s="83">
        <v>0</v>
      </c>
      <c r="T28" s="83">
        <v>0</v>
      </c>
      <c r="U28" s="83">
        <v>0</v>
      </c>
      <c r="V28" s="83">
        <v>0</v>
      </c>
      <c r="W28" s="83">
        <v>0</v>
      </c>
      <c r="X28" s="83">
        <v>0</v>
      </c>
      <c r="Y28" s="83">
        <v>0</v>
      </c>
      <c r="Z28" s="83">
        <v>0</v>
      </c>
      <c r="AA28" s="83">
        <v>0</v>
      </c>
      <c r="AB28" s="83">
        <v>0</v>
      </c>
      <c r="AC28" s="83">
        <v>0</v>
      </c>
      <c r="AD28" s="83">
        <v>0</v>
      </c>
      <c r="AE28" s="83">
        <v>0</v>
      </c>
      <c r="AF28" s="83">
        <v>0</v>
      </c>
    </row>
    <row r="29" spans="1:32" s="107" customFormat="1" ht="13" x14ac:dyDescent="0.3">
      <c r="A29" s="145" t="s">
        <v>384</v>
      </c>
      <c r="B29" s="38">
        <f t="shared" si="2"/>
        <v>0</v>
      </c>
      <c r="C29" s="83">
        <v>0</v>
      </c>
      <c r="D29" s="83">
        <v>0</v>
      </c>
      <c r="E29" s="83">
        <v>0</v>
      </c>
      <c r="F29" s="83">
        <v>0</v>
      </c>
      <c r="G29" s="83">
        <v>0</v>
      </c>
      <c r="H29" s="83">
        <v>0</v>
      </c>
      <c r="I29" s="83">
        <v>0</v>
      </c>
      <c r="J29" s="83">
        <v>0</v>
      </c>
      <c r="K29" s="83">
        <v>0</v>
      </c>
      <c r="L29" s="83">
        <v>0</v>
      </c>
      <c r="M29" s="83">
        <v>0</v>
      </c>
      <c r="N29" s="83">
        <v>0</v>
      </c>
      <c r="O29" s="83">
        <v>0</v>
      </c>
      <c r="P29" s="83">
        <v>0</v>
      </c>
      <c r="Q29" s="83">
        <v>0</v>
      </c>
      <c r="R29" s="83">
        <v>0</v>
      </c>
      <c r="S29" s="83">
        <v>0</v>
      </c>
      <c r="T29" s="83">
        <v>0</v>
      </c>
      <c r="U29" s="83">
        <v>0</v>
      </c>
      <c r="V29" s="83">
        <v>0</v>
      </c>
      <c r="W29" s="83">
        <v>0</v>
      </c>
      <c r="X29" s="83">
        <v>0</v>
      </c>
      <c r="Y29" s="83">
        <v>0</v>
      </c>
      <c r="Z29" s="83">
        <v>0</v>
      </c>
      <c r="AA29" s="83">
        <v>0</v>
      </c>
      <c r="AB29" s="83">
        <v>0</v>
      </c>
      <c r="AC29" s="83">
        <v>0</v>
      </c>
      <c r="AD29" s="83">
        <v>0</v>
      </c>
      <c r="AE29" s="83">
        <v>0</v>
      </c>
      <c r="AF29" s="83">
        <v>0</v>
      </c>
    </row>
    <row r="30" spans="1:32" s="107" customFormat="1" ht="15.5" thickBot="1" x14ac:dyDescent="0.35">
      <c r="A30" s="92" t="s">
        <v>345</v>
      </c>
      <c r="B30" s="93" t="e">
        <f t="shared" si="2"/>
        <v>#REF!</v>
      </c>
      <c r="C30" s="94" t="e">
        <f t="shared" ref="C30:AF30" si="3">SUM(C20:C29)</f>
        <v>#REF!</v>
      </c>
      <c r="D30" s="94" t="e">
        <f t="shared" si="3"/>
        <v>#REF!</v>
      </c>
      <c r="E30" s="94" t="e">
        <f t="shared" si="3"/>
        <v>#REF!</v>
      </c>
      <c r="F30" s="94" t="e">
        <f t="shared" si="3"/>
        <v>#REF!</v>
      </c>
      <c r="G30" s="94" t="e">
        <f t="shared" si="3"/>
        <v>#REF!</v>
      </c>
      <c r="H30" s="94" t="e">
        <f t="shared" si="3"/>
        <v>#REF!</v>
      </c>
      <c r="I30" s="94" t="e">
        <f t="shared" si="3"/>
        <v>#REF!</v>
      </c>
      <c r="J30" s="94" t="e">
        <f t="shared" si="3"/>
        <v>#REF!</v>
      </c>
      <c r="K30" s="94" t="e">
        <f t="shared" si="3"/>
        <v>#REF!</v>
      </c>
      <c r="L30" s="94" t="e">
        <f t="shared" si="3"/>
        <v>#REF!</v>
      </c>
      <c r="M30" s="94" t="e">
        <f t="shared" si="3"/>
        <v>#REF!</v>
      </c>
      <c r="N30" s="94" t="e">
        <f t="shared" si="3"/>
        <v>#REF!</v>
      </c>
      <c r="O30" s="94" t="e">
        <f t="shared" si="3"/>
        <v>#REF!</v>
      </c>
      <c r="P30" s="94" t="e">
        <f t="shared" si="3"/>
        <v>#REF!</v>
      </c>
      <c r="Q30" s="94" t="e">
        <f t="shared" si="3"/>
        <v>#REF!</v>
      </c>
      <c r="R30" s="94" t="e">
        <f t="shared" si="3"/>
        <v>#REF!</v>
      </c>
      <c r="S30" s="94" t="e">
        <f t="shared" si="3"/>
        <v>#REF!</v>
      </c>
      <c r="T30" s="94" t="e">
        <f t="shared" si="3"/>
        <v>#REF!</v>
      </c>
      <c r="U30" s="94" t="e">
        <f t="shared" si="3"/>
        <v>#REF!</v>
      </c>
      <c r="V30" s="94" t="e">
        <f t="shared" si="3"/>
        <v>#REF!</v>
      </c>
      <c r="W30" s="94" t="e">
        <f t="shared" si="3"/>
        <v>#REF!</v>
      </c>
      <c r="X30" s="94" t="e">
        <f t="shared" si="3"/>
        <v>#REF!</v>
      </c>
      <c r="Y30" s="94" t="e">
        <f t="shared" si="3"/>
        <v>#REF!</v>
      </c>
      <c r="Z30" s="94" t="e">
        <f t="shared" si="3"/>
        <v>#REF!</v>
      </c>
      <c r="AA30" s="94" t="e">
        <f t="shared" si="3"/>
        <v>#REF!</v>
      </c>
      <c r="AB30" s="94" t="e">
        <f t="shared" si="3"/>
        <v>#REF!</v>
      </c>
      <c r="AC30" s="94" t="e">
        <f t="shared" si="3"/>
        <v>#REF!</v>
      </c>
      <c r="AD30" s="94" t="e">
        <f t="shared" si="3"/>
        <v>#REF!</v>
      </c>
      <c r="AE30" s="94" t="e">
        <f t="shared" si="3"/>
        <v>#REF!</v>
      </c>
      <c r="AF30" s="94" t="e">
        <f t="shared" si="3"/>
        <v>#REF!</v>
      </c>
    </row>
    <row r="31" spans="1:32" s="107" customFormat="1" ht="15" thickTop="1" x14ac:dyDescent="0.35">
      <c r="A31" s="95" t="s">
        <v>346</v>
      </c>
      <c r="B31" s="96" t="e">
        <f t="shared" si="2"/>
        <v>#REF!</v>
      </c>
      <c r="C31" s="96" t="e">
        <f t="shared" ref="C31:AF31" si="4">C18-C30</f>
        <v>#REF!</v>
      </c>
      <c r="D31" s="96" t="e">
        <f t="shared" si="4"/>
        <v>#REF!</v>
      </c>
      <c r="E31" s="96" t="e">
        <f t="shared" si="4"/>
        <v>#REF!</v>
      </c>
      <c r="F31" s="96" t="e">
        <f t="shared" si="4"/>
        <v>#REF!</v>
      </c>
      <c r="G31" s="96" t="e">
        <f t="shared" si="4"/>
        <v>#REF!</v>
      </c>
      <c r="H31" s="96" t="e">
        <f t="shared" si="4"/>
        <v>#REF!</v>
      </c>
      <c r="I31" s="96" t="e">
        <f t="shared" si="4"/>
        <v>#REF!</v>
      </c>
      <c r="J31" s="96" t="e">
        <f t="shared" si="4"/>
        <v>#REF!</v>
      </c>
      <c r="K31" s="96" t="e">
        <f t="shared" si="4"/>
        <v>#REF!</v>
      </c>
      <c r="L31" s="96" t="e">
        <f t="shared" si="4"/>
        <v>#REF!</v>
      </c>
      <c r="M31" s="96" t="e">
        <f t="shared" si="4"/>
        <v>#REF!</v>
      </c>
      <c r="N31" s="96" t="e">
        <f t="shared" si="4"/>
        <v>#REF!</v>
      </c>
      <c r="O31" s="96" t="e">
        <f t="shared" si="4"/>
        <v>#REF!</v>
      </c>
      <c r="P31" s="96" t="e">
        <f t="shared" si="4"/>
        <v>#REF!</v>
      </c>
      <c r="Q31" s="96" t="e">
        <f t="shared" si="4"/>
        <v>#REF!</v>
      </c>
      <c r="R31" s="96" t="e">
        <f t="shared" si="4"/>
        <v>#REF!</v>
      </c>
      <c r="S31" s="96" t="e">
        <f t="shared" si="4"/>
        <v>#REF!</v>
      </c>
      <c r="T31" s="96" t="e">
        <f t="shared" si="4"/>
        <v>#REF!</v>
      </c>
      <c r="U31" s="96" t="e">
        <f t="shared" si="4"/>
        <v>#REF!</v>
      </c>
      <c r="V31" s="96" t="e">
        <f t="shared" si="4"/>
        <v>#REF!</v>
      </c>
      <c r="W31" s="96" t="e">
        <f t="shared" si="4"/>
        <v>#REF!</v>
      </c>
      <c r="X31" s="96" t="e">
        <f t="shared" si="4"/>
        <v>#REF!</v>
      </c>
      <c r="Y31" s="96" t="e">
        <f t="shared" si="4"/>
        <v>#REF!</v>
      </c>
      <c r="Z31" s="96" t="e">
        <f t="shared" si="4"/>
        <v>#REF!</v>
      </c>
      <c r="AA31" s="96" t="e">
        <f t="shared" si="4"/>
        <v>#REF!</v>
      </c>
      <c r="AB31" s="96" t="e">
        <f t="shared" si="4"/>
        <v>#REF!</v>
      </c>
      <c r="AC31" s="96" t="e">
        <f t="shared" si="4"/>
        <v>#REF!</v>
      </c>
      <c r="AD31" s="96" t="e">
        <f t="shared" si="4"/>
        <v>#REF!</v>
      </c>
      <c r="AE31" s="96" t="e">
        <f t="shared" si="4"/>
        <v>#REF!</v>
      </c>
      <c r="AF31" s="96" t="e">
        <f t="shared" si="4"/>
        <v>#REF!</v>
      </c>
    </row>
    <row r="32" spans="1:32" s="107" customFormat="1" ht="14.25" customHeight="1" x14ac:dyDescent="0.25">
      <c r="A32" s="120"/>
      <c r="B32" s="120"/>
      <c r="C32" s="120"/>
      <c r="D32" s="120"/>
      <c r="E32" s="120"/>
      <c r="F32" s="120"/>
      <c r="G32" s="120"/>
      <c r="H32" s="120"/>
      <c r="I32" s="120"/>
      <c r="J32" s="120"/>
      <c r="K32" s="120"/>
    </row>
    <row r="33" spans="1:15" x14ac:dyDescent="0.35">
      <c r="A33" s="148" t="s">
        <v>347</v>
      </c>
      <c r="B33" s="149"/>
      <c r="C33" s="18"/>
      <c r="D33" s="18"/>
    </row>
    <row r="34" spans="1:15" x14ac:dyDescent="0.35">
      <c r="A34" s="150" t="s">
        <v>325</v>
      </c>
      <c r="B34" s="153">
        <v>0.04</v>
      </c>
      <c r="C34" s="18"/>
      <c r="D34" s="18"/>
      <c r="O34" s="130"/>
    </row>
    <row r="35" spans="1:15" x14ac:dyDescent="0.35">
      <c r="A35" s="151" t="s">
        <v>348</v>
      </c>
      <c r="B35" s="152" t="e">
        <f>C18-C30-#REF!+NPV(B34,D18:AF18)-NPV(B34,D30:AF30)-NPV(B34,#REF!)</f>
        <v>#REF!</v>
      </c>
    </row>
    <row r="36" spans="1:15" x14ac:dyDescent="0.35">
      <c r="A36" s="18"/>
    </row>
  </sheetData>
  <mergeCells count="3">
    <mergeCell ref="A1:K1"/>
    <mergeCell ref="A3:L3"/>
    <mergeCell ref="A4:A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Introducere</vt:lpstr>
      <vt:lpstr>Matrice Corelare Buget cu Deviz</vt:lpstr>
      <vt:lpstr>Buget Partener</vt:lpstr>
      <vt:lpstr>AF - Partener</vt:lpstr>
      <vt:lpstr>AE</vt:lpstr>
      <vt:lpstr>'Buget Partener'!Print_Area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 CIUREA</dc:creator>
  <cp:lastModifiedBy>Elena Carcadea</cp:lastModifiedBy>
  <cp:lastPrinted>2025-07-30T10:54:49Z</cp:lastPrinted>
  <dcterms:created xsi:type="dcterms:W3CDTF">2023-05-29T06:01:40Z</dcterms:created>
  <dcterms:modified xsi:type="dcterms:W3CDTF">2026-09-02T11:16:13Z</dcterms:modified>
</cp:coreProperties>
</file>